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126.png" ContentType="image/png"/>
  <Override PartName="/xl/media/image194.png" ContentType="image/png"/>
  <Override PartName="/xl/media/image124.png" ContentType="image/png"/>
  <Override PartName="/xl/media/image192.png" ContentType="image/png"/>
  <Override PartName="/xl/media/image122.png" ContentType="image/png"/>
  <Override PartName="/xl/media/image190.png" ContentType="image/png"/>
  <Override PartName="/xl/media/image121.png" ContentType="image/png"/>
  <Override PartName="/xl/media/image135.gif" ContentType="image/gif"/>
  <Override PartName="/xl/media/image118.png" ContentType="image/png"/>
  <Override PartName="/xl/media/image186.png" ContentType="image/png"/>
  <Override PartName="/xl/media/image113.png" ContentType="image/png"/>
  <Override PartName="/xl/media/image127.gif" ContentType="image/gif"/>
  <Override PartName="/xl/media/image195.gif" ContentType="image/gif"/>
  <Override PartName="/xl/media/image115.png" ContentType="image/png"/>
  <Override PartName="/xl/media/image129.gif" ContentType="image/gif"/>
  <Override PartName="/xl/media/image112.gif" ContentType="image/gif"/>
  <Override PartName="/xl/media/image111.gif" ContentType="image/gif"/>
  <Override PartName="/xl/media/image107.gif" ContentType="image/gif"/>
  <Override PartName="/xl/media/image106.png" ContentType="image/png"/>
  <Override PartName="/xl/media/image174.png" ContentType="image/png"/>
  <Override PartName="/xl/media/image103.gif" ContentType="image/gif"/>
  <Override PartName="/xl/media/image102.png" ContentType="image/png"/>
  <Override PartName="/xl/media/image116.gif" ContentType="image/gif"/>
  <Override PartName="/xl/media/image104.png" ContentType="image/png"/>
  <Override PartName="/xl/media/image101.gif" ContentType="image/gif"/>
  <Override PartName="/xl/media/image100.png" ContentType="image/png"/>
  <Override PartName="/xl/media/image114.gif" ContentType="image/gif"/>
  <Override PartName="/xl/media/image99.gif" ContentType="image/gif"/>
  <Override PartName="/xl/media/image85.png" ContentType="image/png"/>
  <Override PartName="/xl/media/image98.png" ContentType="image/png"/>
  <Override PartName="/xl/media/image97.gif" ContentType="image/gif"/>
  <Override PartName="/xl/media/image90.png" ContentType="image/png"/>
  <Override PartName="/xl/media/image22.png" ContentType="image/png"/>
  <Override PartName="/xl/media/image36.gif" ContentType="image/gif"/>
  <Override PartName="/xl/media/image88.gif" ContentType="image/gif"/>
  <Override PartName="/xl/media/image74.png" ContentType="image/png"/>
  <Override PartName="/xl/media/image89.png" ContentType="image/png"/>
  <Override PartName="/xl/media/image86.gif" ContentType="image/gif"/>
  <Override PartName="/xl/media/image72.png" ContentType="image/png"/>
  <Override PartName="/xl/media/image109.gif" ContentType="image/gif"/>
  <Override PartName="/xl/media/image80.png" ContentType="image/png"/>
  <Override PartName="/xl/media/image12.png" ContentType="image/png"/>
  <Override PartName="/xl/media/image79.gif" ContentType="image/gif"/>
  <Override PartName="/xl/media/image65.png" ContentType="image/png"/>
  <Override PartName="/xl/media/image77.gif" ContentType="image/gif"/>
  <Override PartName="/xl/media/image63.png" ContentType="image/png"/>
  <Override PartName="/xl/media/image78.png" ContentType="image/png"/>
  <Override PartName="/xl/media/image75.gif" ContentType="image/gif"/>
  <Override PartName="/xl/media/image61.png" ContentType="image/png"/>
  <Override PartName="/xl/media/image76.png" ContentType="image/png"/>
  <Override PartName="/xl/media/image73.gif" ContentType="image/gif"/>
  <Override PartName="/xl/media/image71.gif" ContentType="image/gif"/>
  <Override PartName="/xl/media/image119.png" ContentType="image/png"/>
  <Override PartName="/xl/media/image70.png" ContentType="image/png"/>
  <Override PartName="/xl/media/image84.gif" ContentType="image/gif"/>
  <Override PartName="/xl/media/image123.png" ContentType="image/png"/>
  <Override PartName="/xl/media/image137.gif" ContentType="image/gif"/>
  <Override PartName="/xl/media/image120.gif" ContentType="image/gif"/>
  <Override PartName="/xl/media/image229.png" ContentType="image/png"/>
  <Override PartName="/xl/media/image69.gif" ContentType="image/gif"/>
  <Override PartName="/xl/media/image68.png" ContentType="image/png"/>
  <Override PartName="/xl/media/image240.gif" ContentType="image/gif"/>
  <Override PartName="/xl/media/image66.png" ContentType="image/png"/>
  <Override PartName="/xl/media/image67.png" ContentType="image/png"/>
  <Override PartName="/xl/media/image64.gif" ContentType="image/gif"/>
  <Override PartName="/xl/media/image50.png" ContentType="image/png"/>
  <Override PartName="/xl/media/image62.png" ContentType="image/png"/>
  <Override PartName="/xl/media/image60.gif" ContentType="image/gif"/>
  <Override PartName="/xl/media/image108.png" ContentType="image/png"/>
  <Override PartName="/xl/media/image91.png" ContentType="image/png"/>
  <Override PartName="/xl/media/image26.png" ContentType="image/png"/>
  <Override PartName="/xl/media/image94.png" ContentType="image/png"/>
  <Override PartName="/xl/media/image23.gif" ContentType="image/gif"/>
  <Override PartName="/xl/media/image24.png" ContentType="image/png"/>
  <Override PartName="/xl/media/image21.gif" ContentType="image/gif"/>
  <Override PartName="/xl/media/image14.png" ContentType="image/png"/>
  <Override PartName="/xl/media/image82.png" ContentType="image/png"/>
  <Override PartName="/xl/media/image28.gif" ContentType="image/gif"/>
  <Override PartName="/xl/media/image58.gif" ContentType="image/gif"/>
  <Override PartName="/xl/media/image44.png" ContentType="image/png"/>
  <Override PartName="/xl/media/image52.png" ContentType="image/png"/>
  <Override PartName="/xl/media/image117.png" ContentType="image/png"/>
  <Override PartName="/xl/media/image20.png" ContentType="image/png"/>
  <Override PartName="/xl/media/image57.png" ContentType="image/png"/>
  <Override PartName="/xl/media/image93.png" ContentType="image/png"/>
  <Override PartName="/xl/media/image25.gif" ContentType="image/gif"/>
  <Override PartName="/xl/media/image11.png" ContentType="image/png"/>
  <Override PartName="/xl/media/image3.gif" ContentType="image/gif"/>
  <Override PartName="/xl/media/image141.png" ContentType="image/png"/>
  <Override PartName="/xl/media/image155.gif" ContentType="image/gif"/>
  <Override PartName="/xl/media/image18.png" ContentType="image/png"/>
  <Override PartName="/xl/media/image15.gif" ContentType="image/gif"/>
  <Override PartName="/xl/media/image83.gif" ContentType="image/gif"/>
  <Override PartName="/xl/media/image199.png" ContentType="image/png"/>
  <Override PartName="/xl/media/image10.png" ContentType="image/png"/>
  <Override PartName="/xl/media/image92.gif" ContentType="image/gif"/>
  <Override PartName="/xl/media/image2.gif" ContentType="image/gif"/>
  <Override PartName="/xl/media/image105.gif" ContentType="image/gif"/>
  <Override PartName="/xl/media/image55.gif" ContentType="image/gif"/>
  <Override PartName="/xl/media/image29.png" ContentType="image/png"/>
  <Override PartName="/xl/media/image110.png" ContentType="image/png"/>
  <Override PartName="/xl/media/image59.png" ContentType="image/png"/>
  <Override PartName="/xl/media/image56.gif" ContentType="image/gif"/>
  <Override PartName="/xl/media/image42.png" ContentType="image/png"/>
  <Override PartName="/xl/media/image95.png" ContentType="image/png"/>
  <Override PartName="/xl/media/image27.gif" ContentType="image/gif"/>
  <Override PartName="/xl/media/image81.gif" ContentType="image/gif"/>
  <Override PartName="/xl/media/image13.gif" ContentType="image/gif"/>
  <Override PartName="/xl/media/image197.png" ContentType="image/png"/>
  <Override PartName="/xl/media/image4.gif" ContentType="image/gif"/>
  <Override PartName="/xl/media/image96.png" ContentType="image/png"/>
  <Override PartName="/xl/media/image200.gif" ContentType="image/gif"/>
  <Override PartName="/xl/media/image17.gif" ContentType="image/gif"/>
  <Override PartName="/xl/media/image167.gif" ContentType="image/gif"/>
  <Override PartName="/xl/media/image180.png" ContentType="image/png"/>
  <Override PartName="/xl/media/image188.png" ContentType="image/png"/>
  <Override PartName="/xl/media/image171.png" ContentType="image/png"/>
  <Override PartName="/xl/media/image185.gif" ContentType="image/gif"/>
  <Override PartName="/xl/media/image181.gif" ContentType="image/gif"/>
  <Override PartName="/xl/media/image191.gif" ContentType="image/gif"/>
  <Override PartName="/xl/media/image139.gif" ContentType="image/gif"/>
  <Override PartName="/xl/media/image202.png" ContentType="image/png"/>
  <Override PartName="/xl/media/image46.png" ContentType="image/png"/>
  <Override PartName="/xl/media/image43.gif" ContentType="image/gif"/>
  <Override PartName="/xl/media/image217.gif" ContentType="image/gif"/>
  <Override PartName="/xl/media/image203.png" ContentType="image/png"/>
  <Override PartName="/xl/media/image204.gif" ContentType="image/gif"/>
  <Override PartName="/xl/media/image207.png" ContentType="image/png"/>
  <Override PartName="/xl/media/image182.png" ContentType="image/png"/>
  <Override PartName="/xl/media/image196.gif" ContentType="image/gif"/>
  <Override PartName="/xl/media/image37.png" ContentType="image/png"/>
  <Override PartName="/xl/media/image219.gif" ContentType="image/gif"/>
  <Override PartName="/xl/media/image205.png" ContentType="image/png"/>
  <Override PartName="/xl/media/image183.gif" ContentType="image/gif"/>
  <Override PartName="/xl/media/image131.gif" ContentType="image/gif"/>
  <Override PartName="/xl/media/image179.png" ContentType="image/png"/>
  <Override PartName="/xl/media/image40.png" ContentType="image/png"/>
  <Override PartName="/xl/media/image241.gif" ContentType="image/gif"/>
  <Override PartName="/xl/media/image184.png" ContentType="image/png"/>
  <Override PartName="/xl/media/image198.gif" ContentType="image/gif"/>
  <Override PartName="/xl/media/image230.png" ContentType="image/png"/>
  <Override PartName="/xl/media/image231.png" ContentType="image/png"/>
  <Override PartName="/xl/media/image232.gif" ContentType="image/gif"/>
  <Override PartName="/xl/media/image239.gif" ContentType="image/gif"/>
  <Override PartName="/xl/media/image225.png" ContentType="image/png"/>
  <Override PartName="/xl/media/image187.gif" ContentType="image/gif"/>
  <Override PartName="/xl/media/image173.png" ContentType="image/png"/>
  <Override PartName="/xl/media/image170.gif" ContentType="image/gif"/>
  <Override PartName="/xl/media/image233.gif" ContentType="image/gif"/>
  <Override PartName="/xl/media/image227.png" ContentType="image/png"/>
  <Override PartName="/xl/media/image189.gif" ContentType="image/gif"/>
  <Override PartName="/xl/media/image175.png" ContentType="image/png"/>
  <Override PartName="/xl/media/image172.gif" ContentType="image/gif"/>
  <Override PartName="/xl/media/image235.gif" ContentType="image/gif"/>
  <Override PartName="/xl/media/image177.png" ContentType="image/png"/>
  <Override PartName="/xl/media/image237.gif" ContentType="image/gif"/>
  <Override PartName="/xl/media/image178.png" ContentType="image/png"/>
  <Override PartName="/xl/media/image16.png" ContentType="image/png"/>
  <Override PartName="/xl/media/image238.gif" ContentType="image/gif"/>
  <Override PartName="/xl/media/image136.png" ContentType="image/png"/>
  <Override PartName="/xl/media/image133.gif" ContentType="image/gif"/>
  <Override PartName="/xl/media/image236.gif" ContentType="image/gif"/>
  <Override PartName="/xl/media/image222.png" ContentType="image/png"/>
  <Override PartName="/xl/media/image132.png" ContentType="image/png"/>
  <Override PartName="/xl/media/image234.gif" ContentType="image/gif"/>
  <Override PartName="/xl/media/image220.png" ContentType="image/png"/>
  <Override PartName="/xl/media/image218.png" ContentType="image/png"/>
  <Override PartName="/xl/media/image201.png" ContentType="image/png"/>
  <Override PartName="/xl/media/image215.gif" ContentType="image/gif"/>
  <Override PartName="/xl/media/image223.gif" ContentType="image/gif"/>
  <Override PartName="/xl/media/image216.png" ContentType="image/png"/>
  <Override PartName="/xl/media/image213.gif" ContentType="image/gif"/>
  <Override PartName="/xl/media/image206.png" ContentType="image/png"/>
  <Override PartName="/xl/media/image221.gif" ContentType="image/gif"/>
  <Override PartName="/xl/media/image228.gif" ContentType="image/gif"/>
  <Override PartName="/xl/media/image214.png" ContentType="image/png"/>
  <Override PartName="/xl/media/image39.png" ContentType="image/png"/>
  <Override PartName="/xl/media/image211.gif" ContentType="image/gif"/>
  <Override PartName="/xl/media/image209.gif" ContentType="image/gif"/>
  <Override PartName="/xl/media/image226.gif" ContentType="image/gif"/>
  <Override PartName="/xl/media/image212.png" ContentType="image/png"/>
  <Override PartName="/xl/media/image224.gif" ContentType="image/gif"/>
  <Override PartName="/xl/media/image210.png" ContentType="image/png"/>
  <Override PartName="/xl/media/image134.png" ContentType="image/png"/>
  <Override PartName="/xl/media/image148.gif" ContentType="image/gif"/>
  <Override PartName="/xl/media/image51.gif" ContentType="image/gif"/>
  <Override PartName="/xl/media/image54.png" ContentType="image/png"/>
  <Override PartName="/xl/media/image208.png" ContentType="image/png"/>
  <Override PartName="/xl/media/image166.png" ContentType="image/png"/>
  <Override PartName="/xl/media/image163.gif" ContentType="image/gif"/>
  <Override PartName="/xl/media/image164.png" ContentType="image/png"/>
  <Override PartName="/xl/media/image161.gif" ContentType="image/gif"/>
  <Override PartName="/xl/media/image176.gif" ContentType="image/gif"/>
  <Override PartName="/xl/media/image162.png" ContentType="image/png"/>
  <Override PartName="/xl/media/image160.png" ContentType="image/png"/>
  <Override PartName="/xl/media/image158.png" ContentType="image/png"/>
  <Override PartName="/xl/media/image156.png" ContentType="image/png"/>
  <Override PartName="/xl/media/image1.gif" ContentType="image/gif"/>
  <Override PartName="/xl/media/image153.gif" ContentType="image/gif"/>
  <Override PartName="/xl/media/image168.gif" ContentType="image/gif"/>
  <Override PartName="/xl/media/image154.png" ContentType="image/png"/>
  <Override PartName="/xl/media/image152.png" ContentType="image/png"/>
  <Override PartName="/xl/media/image165.gif" ContentType="image/gif"/>
  <Override PartName="/xl/media/image151.png" ContentType="image/png"/>
  <Override PartName="/xl/media/image150.png" ContentType="image/png"/>
  <Override PartName="/xl/media/image149.png" ContentType="image/png"/>
  <Override PartName="/xl/media/image147.png" ContentType="image/png"/>
  <Override PartName="/xl/media/image130.png" ContentType="image/png"/>
  <Override PartName="/xl/media/image144.gif" ContentType="image/gif"/>
  <Override PartName="/xl/media/image142.gif" ContentType="image/gif"/>
  <Override PartName="/xl/media/image140.gif" ContentType="image/gif"/>
  <Override PartName="/xl/media/image138.png" ContentType="image/png"/>
  <Override PartName="/xl/media/image128.png" ContentType="image/png"/>
  <Override PartName="/xl/media/image53.gif" ContentType="image/gif"/>
  <Override PartName="/xl/media/image169.png" ContentType="image/png"/>
  <Override PartName="/xl/media/image41.gif" ContentType="image/gif"/>
  <Override PartName="/xl/media/image48.png" ContentType="image/png"/>
  <Override PartName="/xl/media/image38.png" ContentType="image/png"/>
  <Override PartName="/xl/media/image49.gif" ContentType="image/gif"/>
  <Override PartName="/xl/media/image35.png" ContentType="image/png"/>
  <Override PartName="/xl/media/image32.gif" ContentType="image/gif"/>
  <Override PartName="/xl/media/image34.png" ContentType="image/png"/>
  <Override PartName="/xl/media/image125.gif" ContentType="image/gif"/>
  <Override PartName="/xl/media/image193.gif" ContentType="image/gif"/>
  <Override PartName="/xl/media/image47.gif" ContentType="image/gif"/>
  <Override PartName="/xl/media/image33.png" ContentType="image/png"/>
  <Override PartName="/xl/media/image8.gif" ContentType="image/gif"/>
  <Override PartName="/xl/media/image30.gif" ContentType="image/gif"/>
  <Override PartName="/xl/media/image146.png" ContentType="image/png"/>
  <Override PartName="/xl/media/image145.png" ContentType="image/png"/>
  <Override PartName="/xl/media/image159.gif" ContentType="image/gif"/>
  <Override PartName="/xl/media/image7.gif" ContentType="image/gif"/>
  <Override PartName="/xl/media/image19.gif" ContentType="image/gif"/>
  <Override PartName="/xl/media/image87.png" ContentType="image/png"/>
  <Override PartName="/xl/media/image31.png" ContentType="image/png"/>
  <Override PartName="/xl/media/image45.gif" ContentType="image/gif"/>
  <Override PartName="/xl/media/image9.png" ContentType="image/png"/>
  <Override PartName="/xl/media/image6.gif" ContentType="image/gif"/>
  <Override PartName="/xl/media/image5.gif" ContentType="image/gif"/>
  <Override PartName="/xl/media/image143.png" ContentType="image/png"/>
  <Override PartName="/xl/media/image157.gif" ContentType="image/gif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<sst xmlns="http://schemas.openxmlformats.org/spreadsheetml/2006/main" count="184" uniqueCount="16">
  <si>
    <t xml:space="preserve">b [mm]</t>
  </si>
  <si>
    <t xml:space="preserve">B [mm]</t>
  </si>
  <si>
    <t xml:space="preserve">c [mm]</t>
  </si>
  <si>
    <t xml:space="preserve">d [mm]</t>
  </si>
  <si>
    <t xml:space="preserve">D [mm]</t>
  </si>
  <si>
    <t xml:space="preserve">h [mm]</t>
  </si>
  <si>
    <t xml:space="preserve">H [mm]</t>
  </si>
  <si>
    <t xml:space="preserve">a [mm]</t>
  </si>
  <si>
    <t xml:space="preserve">E  [MPa]</t>
  </si>
  <si>
    <t xml:space="preserve">F [N]</t>
  </si>
  <si>
    <t xml:space="preserve">R [mm]</t>
  </si>
  <si>
    <t xml:space="preserve">I [mm^4]</t>
  </si>
  <si>
    <t xml:space="preserve">L [mm]</t>
  </si>
  <si>
    <t xml:space="preserve">δ [mm]</t>
  </si>
  <si>
    <r>
      <rPr>
        <b val="true"/>
        <i val="true"/>
        <sz val="13.5"/>
        <color rgb="FF000000"/>
        <rFont val="Arial"/>
        <family val="2"/>
      </rPr>
      <t xml:space="preserve">δ</t>
    </r>
    <r>
      <rPr>
        <b val="true"/>
        <sz val="13.5"/>
        <color rgb="FF000000"/>
        <rFont val="Arial"/>
        <family val="2"/>
      </rPr>
      <t xml:space="preserve"> = </t>
    </r>
    <r>
      <rPr>
        <b val="true"/>
        <i val="true"/>
        <sz val="13.5"/>
        <color rgb="FF000000"/>
        <rFont val="Arial"/>
        <family val="2"/>
      </rPr>
      <t xml:space="preserve">FL</t>
    </r>
    <r>
      <rPr>
        <b val="true"/>
        <vertAlign val="superscript"/>
        <sz val="13.5"/>
        <color rgb="FF000000"/>
        <rFont val="Arial"/>
        <family val="2"/>
      </rPr>
      <t xml:space="preserve">3</t>
    </r>
    <r>
      <rPr>
        <b val="true"/>
        <sz val="13.5"/>
        <color rgb="FF000000"/>
        <rFont val="Arial"/>
        <family val="2"/>
      </rPr>
      <t xml:space="preserve"> ∕ 48</t>
    </r>
    <r>
      <rPr>
        <b val="true"/>
        <i val="true"/>
        <sz val="13.5"/>
        <color rgb="FF000000"/>
        <rFont val="Arial"/>
        <family val="2"/>
      </rPr>
      <t xml:space="preserve">EI</t>
    </r>
  </si>
  <si>
    <r>
      <rPr>
        <b val="true"/>
        <sz val="13.5"/>
        <color rgb="FF000000"/>
        <rFont val="Arial"/>
        <family val="2"/>
      </rPr>
      <t xml:space="preserve">= </t>
    </r>
    <r>
      <rPr>
        <b val="true"/>
        <i val="true"/>
        <sz val="13.5"/>
        <color rgb="FF000000"/>
        <rFont val="Arial"/>
        <family val="2"/>
      </rPr>
      <t xml:space="preserve">Fa</t>
    </r>
    <r>
      <rPr>
        <b val="true"/>
        <vertAlign val="superscript"/>
        <sz val="13.5"/>
        <color rgb="FF000000"/>
        <rFont val="Arial"/>
        <family val="2"/>
      </rPr>
      <t xml:space="preserve">2</t>
    </r>
    <r>
      <rPr>
        <b val="true"/>
        <sz val="13.5"/>
        <color rgb="FF000000"/>
        <rFont val="Arial"/>
        <family val="2"/>
      </rPr>
      <t xml:space="preserve">(3</t>
    </r>
    <r>
      <rPr>
        <b val="true"/>
        <i val="true"/>
        <sz val="13.5"/>
        <color rgb="FF000000"/>
        <rFont val="Arial"/>
        <family val="2"/>
      </rPr>
      <t xml:space="preserve">L</t>
    </r>
    <r>
      <rPr>
        <b val="true"/>
        <sz val="13.5"/>
        <color rgb="FF000000"/>
        <rFont val="Arial"/>
        <family val="2"/>
      </rPr>
      <t xml:space="preserve"> – 4</t>
    </r>
    <r>
      <rPr>
        <b val="true"/>
        <i val="true"/>
        <sz val="13.5"/>
        <color rgb="FF000000"/>
        <rFont val="Arial"/>
        <family val="2"/>
      </rPr>
      <t xml:space="preserve">a</t>
    </r>
    <r>
      <rPr>
        <b val="true"/>
        <sz val="13.5"/>
        <color rgb="FF000000"/>
        <rFont val="Arial"/>
        <family val="2"/>
      </rPr>
      <t xml:space="preserve">) ∕ 6</t>
    </r>
    <r>
      <rPr>
        <b val="true"/>
        <i val="true"/>
        <sz val="13.5"/>
        <color rgb="FF000000"/>
        <rFont val="Arial"/>
        <family val="2"/>
      </rPr>
      <t xml:space="preserve">EI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</si>
</sst>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"/>
    <numFmt numFmtId="166" formatCode="0.000"/>
  </numFmts>
  <fonts count="10">
    <font>
      <sz val="11"/>
      <color rgb="FF000000"/>
      <name val="Calibri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</font>
    <font>
      <b val="true"/>
      <i val="true"/>
      <sz val="13.5"/>
      <color rgb="FF000000"/>
      <name val="Arial"/>
      <family val="2"/>
    </font>
    <font>
      <b val="true"/>
      <i val="true"/>
      <sz val="11"/>
      <color rgb="FF000000"/>
      <name val="Arial"/>
      <family val="2"/>
    </font>
    <font>
      <sz val="11"/>
      <color rgb="FF000000"/>
      <name val="Arial"/>
      <family val="2"/>
    </font>
    <font>
      <b val="true"/>
      <sz val="13.5"/>
      <color rgb="FF000000"/>
      <name val="Arial"/>
      <family val="2"/>
    </font>
    <font>
      <b val="true"/>
      <vertAlign val="superscript"/>
      <sz val="13.5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6AECFA"/>
        <bgColor rgb="FF33CCCC"/>
      </patternFill>
    </fill>
    <fill>
      <patternFill patternType="solid">
        <fgColor rgb="FFB4DE86"/>
        <bgColor rgb="FFCCFFCC"/>
      </patternFill>
    </fill>
    <fill>
      <patternFill patternType="solid">
        <fgColor rgb="FFFFFF00"/>
        <bgColor rgb="FFFFFF00"/>
      </patternFill>
    </fill>
    <fill>
      <patternFill patternType="solid">
        <fgColor rgb="FFFDEADA"/>
        <bgColor rgb="FFF9F9F9"/>
      </patternFill>
    </fill>
    <fill>
      <patternFill patternType="solid">
        <fgColor rgb="FFF9F9F9"/>
        <bgColor rgb="FFFDEADA"/>
      </patternFill>
    </fill>
    <fill>
      <patternFill patternType="solid">
        <fgColor rgb="FFFF0000"/>
        <bgColor rgb="FF993300"/>
      </patternFill>
    </fill>
  </fills>
  <borders count="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>
        <color rgb="FFAAAAAA"/>
      </right>
      <top style="medium">
        <color rgb="FFAAAAAA"/>
      </top>
      <bottom style="medium">
        <color rgb="FFAAAAAA"/>
      </bottom>
      <diagonal/>
    </border>
    <border diagonalUp="false" diagonalDown="false"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 diagonalUp="false" diagonalDown="false">
      <left/>
      <right style="medium">
        <color rgb="FFAAAAAA"/>
      </right>
      <top/>
      <bottom style="medium">
        <color rgb="FFAAAAAA"/>
      </bottom>
      <diagonal/>
    </border>
    <border diagonalUp="false" diagonalDown="false">
      <left style="medium">
        <color rgb="FFAAAAAA"/>
      </left>
      <right style="medium">
        <color rgb="FFAAAAAA"/>
      </right>
      <top/>
      <bottom style="medium">
        <color rgb="FFAAAAAA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6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7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7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7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7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6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4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4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7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9F9F9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DE86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AECFA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gif"/><Relationship Id="rId2" Type="http://schemas.openxmlformats.org/officeDocument/2006/relationships/image" Target="../media/image2.gif"/><Relationship Id="rId3" Type="http://schemas.openxmlformats.org/officeDocument/2006/relationships/image" Target="../media/image3.gif"/><Relationship Id="rId4" Type="http://schemas.openxmlformats.org/officeDocument/2006/relationships/image" Target="../media/image4.gif"/><Relationship Id="rId5" Type="http://schemas.openxmlformats.org/officeDocument/2006/relationships/image" Target="../media/image5.gif"/><Relationship Id="rId6" Type="http://schemas.openxmlformats.org/officeDocument/2006/relationships/image" Target="../media/image6.gif"/><Relationship Id="rId7" Type="http://schemas.openxmlformats.org/officeDocument/2006/relationships/image" Target="../media/image7.gif"/><Relationship Id="rId8" Type="http://schemas.openxmlformats.org/officeDocument/2006/relationships/image" Target="../media/image8.gif"/><Relationship Id="rId9" Type="http://schemas.openxmlformats.org/officeDocument/2006/relationships/image" Target="../media/image9.png"/><Relationship Id="rId10" Type="http://schemas.openxmlformats.org/officeDocument/2006/relationships/image" Target="../media/image10.png"/><Relationship Id="rId11" Type="http://schemas.openxmlformats.org/officeDocument/2006/relationships/hyperlink" Target="https://pl.wikipedia.org/wiki/Plik:Area_moment_of_inertia_of_a_circle1.svg" TargetMode="External"/><Relationship Id="rId12" Type="http://schemas.openxmlformats.org/officeDocument/2006/relationships/image" Target="../media/image11.png"/><Relationship Id="rId13" Type="http://schemas.openxmlformats.org/officeDocument/2006/relationships/hyperlink" Target="https://pl.wikipedia.org/wiki/Plik:Area_moment_of_inertia_of_a_circle2.svg" TargetMode="External"/><Relationship Id="rId14" Type="http://schemas.openxmlformats.org/officeDocument/2006/relationships/image" Target="../media/image12.png"/><Relationship Id="rId15" Type="http://schemas.openxmlformats.org/officeDocument/2006/relationships/image" Target="../media/image13.gif"/><Relationship Id="rId16" Type="http://schemas.openxmlformats.org/officeDocument/2006/relationships/hyperlink" Target="https://pl.wikipedia.org/wiki/Plik:Area_moment_of_inertia_of_a_square1.svg" TargetMode="External"/><Relationship Id="rId17" Type="http://schemas.openxmlformats.org/officeDocument/2006/relationships/image" Target="../media/image14.png"/><Relationship Id="rId18" Type="http://schemas.openxmlformats.org/officeDocument/2006/relationships/image" Target="../media/image15.gif"/><Relationship Id="rId19" Type="http://schemas.openxmlformats.org/officeDocument/2006/relationships/hyperlink" Target="https://pl.wikipedia.org/wiki/Plik:Area_moment_of_inertia_of_a_square2.svg" TargetMode="External"/><Relationship Id="rId20" Type="http://schemas.openxmlformats.org/officeDocument/2006/relationships/image" Target="../media/image16.png"/><Relationship Id="rId21" Type="http://schemas.openxmlformats.org/officeDocument/2006/relationships/image" Target="../media/image17.gif"/><Relationship Id="rId22" Type="http://schemas.openxmlformats.org/officeDocument/2006/relationships/hyperlink" Target="https://pl.wikipedia.org/wiki/Plik:Area_moment_of_inertia_of_a_square3.svg" TargetMode="External"/><Relationship Id="rId23" Type="http://schemas.openxmlformats.org/officeDocument/2006/relationships/image" Target="../media/image18.png"/><Relationship Id="rId24" Type="http://schemas.openxmlformats.org/officeDocument/2006/relationships/image" Target="../media/image19.gif"/><Relationship Id="rId25" Type="http://schemas.openxmlformats.org/officeDocument/2006/relationships/hyperlink" Target="https://pl.wikipedia.org/wiki/Plik:Area_moment_of_inertia_of_a_square4.svg" TargetMode="External"/><Relationship Id="rId26" Type="http://schemas.openxmlformats.org/officeDocument/2006/relationships/image" Target="../media/image20.png"/><Relationship Id="rId27" Type="http://schemas.openxmlformats.org/officeDocument/2006/relationships/image" Target="../media/image21.gif"/><Relationship Id="rId28" Type="http://schemas.openxmlformats.org/officeDocument/2006/relationships/hyperlink" Target="https://pl.wikipedia.org/wiki/Plik:Area_moment_of_inertia_of_a_figure1.svg" TargetMode="External"/><Relationship Id="rId29" Type="http://schemas.openxmlformats.org/officeDocument/2006/relationships/image" Target="../media/image22.png"/><Relationship Id="rId30" Type="http://schemas.openxmlformats.org/officeDocument/2006/relationships/image" Target="../media/image23.gif"/><Relationship Id="rId31" Type="http://schemas.openxmlformats.org/officeDocument/2006/relationships/hyperlink" Target="https://pl.wikipedia.org/wiki/Plik:Area_moment_of_inertia_of_a_figure2.svg" TargetMode="External"/><Relationship Id="rId32" Type="http://schemas.openxmlformats.org/officeDocument/2006/relationships/image" Target="../media/image24.png"/><Relationship Id="rId33" Type="http://schemas.openxmlformats.org/officeDocument/2006/relationships/image" Target="../media/image25.gif"/><Relationship Id="rId34" Type="http://schemas.openxmlformats.org/officeDocument/2006/relationships/hyperlink" Target="https://pl.wikipedia.org/wiki/Plik:Area_moment_of_inertia_of_a_rectangle1.svg" TargetMode="External"/><Relationship Id="rId35" Type="http://schemas.openxmlformats.org/officeDocument/2006/relationships/image" Target="../media/image26.png"/><Relationship Id="rId36" Type="http://schemas.openxmlformats.org/officeDocument/2006/relationships/image" Target="../media/image27.gif"/><Relationship Id="rId37" Type="http://schemas.openxmlformats.org/officeDocument/2006/relationships/image" Target="../media/image28.gif"/><Relationship Id="rId38" Type="http://schemas.openxmlformats.org/officeDocument/2006/relationships/hyperlink" Target="https://pl.wikipedia.org/wiki/Plik:Area_moment_of_inertia_of_a_hexagon1.svg" TargetMode="External"/><Relationship Id="rId39" Type="http://schemas.openxmlformats.org/officeDocument/2006/relationships/image" Target="../media/image29.png"/><Relationship Id="rId40" Type="http://schemas.openxmlformats.org/officeDocument/2006/relationships/image" Target="../media/image30.gif"/><Relationship Id="rId41" Type="http://schemas.openxmlformats.org/officeDocument/2006/relationships/hyperlink" Target="https://pl.wikipedia.org/wiki/Plik:Area_moment_of_inertia_of_a_hexagon2.svg" TargetMode="External"/><Relationship Id="rId42" Type="http://schemas.openxmlformats.org/officeDocument/2006/relationships/image" Target="../media/image31.png"/><Relationship Id="rId43" Type="http://schemas.openxmlformats.org/officeDocument/2006/relationships/image" Target="../media/image32.gif"/><Relationship Id="rId44" Type="http://schemas.openxmlformats.org/officeDocument/2006/relationships/hyperlink" Target="https://pl.wikipedia.org/wiki/Plik:Area_moment_of_inertia_of_a_I-beam.svg" TargetMode="External"/><Relationship Id="rId45" Type="http://schemas.openxmlformats.org/officeDocument/2006/relationships/image" Target="../media/image33.png"/><Relationship Id="rId46" Type="http://schemas.openxmlformats.org/officeDocument/2006/relationships/hyperlink" Target="https://pl.wikipedia.org/wiki/Plik:Area_moment_of_inertia_of_a_channel.svg" TargetMode="External"/><Relationship Id="rId47" Type="http://schemas.openxmlformats.org/officeDocument/2006/relationships/image" Target="../media/image34.png"/><Relationship Id="rId48" Type="http://schemas.openxmlformats.org/officeDocument/2006/relationships/hyperlink" Target="https://pl.wikipedia.org/wiki/Plik:Area_moment_of_inertia_of_a_rectangle2.svg" TargetMode="External"/><Relationship Id="rId49" Type="http://schemas.openxmlformats.org/officeDocument/2006/relationships/image" Target="../media/image35.png"/><Relationship Id="rId50" Type="http://schemas.openxmlformats.org/officeDocument/2006/relationships/image" Target="../media/image36.gif"/><Relationship Id="rId51" Type="http://schemas.openxmlformats.org/officeDocument/2006/relationships/image" Target="../media/image37.png"/><Relationship Id="rId52" Type="http://schemas.openxmlformats.org/officeDocument/2006/relationships/image" Target="../media/image38.png"/><Relationship Id="rId53" Type="http://schemas.openxmlformats.org/officeDocument/2006/relationships/hyperlink" Target="https://pl.wikipedia.org/wiki/Plik:Area_moment_of_inertia_of_a_circle1.svg" TargetMode="External"/><Relationship Id="rId54" Type="http://schemas.openxmlformats.org/officeDocument/2006/relationships/image" Target="../media/image39.png"/><Relationship Id="rId55" Type="http://schemas.openxmlformats.org/officeDocument/2006/relationships/hyperlink" Target="https://pl.wikipedia.org/wiki/Plik:Area_moment_of_inertia_of_a_circle2.svg" TargetMode="External"/><Relationship Id="rId56" Type="http://schemas.openxmlformats.org/officeDocument/2006/relationships/image" Target="../media/image40.png"/><Relationship Id="rId57" Type="http://schemas.openxmlformats.org/officeDocument/2006/relationships/image" Target="../media/image41.gif"/><Relationship Id="rId58" Type="http://schemas.openxmlformats.org/officeDocument/2006/relationships/hyperlink" Target="https://pl.wikipedia.org/wiki/Plik:Area_moment_of_inertia_of_a_square1.svg" TargetMode="External"/><Relationship Id="rId59" Type="http://schemas.openxmlformats.org/officeDocument/2006/relationships/image" Target="../media/image42.png"/><Relationship Id="rId60" Type="http://schemas.openxmlformats.org/officeDocument/2006/relationships/image" Target="../media/image43.gif"/><Relationship Id="rId61" Type="http://schemas.openxmlformats.org/officeDocument/2006/relationships/hyperlink" Target="https://pl.wikipedia.org/wiki/Plik:Area_moment_of_inertia_of_a_square2.svg" TargetMode="External"/><Relationship Id="rId62" Type="http://schemas.openxmlformats.org/officeDocument/2006/relationships/image" Target="../media/image44.png"/><Relationship Id="rId63" Type="http://schemas.openxmlformats.org/officeDocument/2006/relationships/image" Target="../media/image45.gif"/><Relationship Id="rId64" Type="http://schemas.openxmlformats.org/officeDocument/2006/relationships/hyperlink" Target="https://pl.wikipedia.org/wiki/Plik:Area_moment_of_inertia_of_a_square3.svg" TargetMode="External"/><Relationship Id="rId65" Type="http://schemas.openxmlformats.org/officeDocument/2006/relationships/image" Target="../media/image46.png"/><Relationship Id="rId66" Type="http://schemas.openxmlformats.org/officeDocument/2006/relationships/image" Target="../media/image47.gif"/><Relationship Id="rId67" Type="http://schemas.openxmlformats.org/officeDocument/2006/relationships/hyperlink" Target="https://pl.wikipedia.org/wiki/Plik:Area_moment_of_inertia_of_a_square4.svg" TargetMode="External"/><Relationship Id="rId68" Type="http://schemas.openxmlformats.org/officeDocument/2006/relationships/image" Target="../media/image48.png"/><Relationship Id="rId69" Type="http://schemas.openxmlformats.org/officeDocument/2006/relationships/image" Target="../media/image49.gif"/><Relationship Id="rId70" Type="http://schemas.openxmlformats.org/officeDocument/2006/relationships/hyperlink" Target="https://pl.wikipedia.org/wiki/Plik:Area_moment_of_inertia_of_a_figure1.svg" TargetMode="External"/><Relationship Id="rId71" Type="http://schemas.openxmlformats.org/officeDocument/2006/relationships/image" Target="../media/image50.png"/><Relationship Id="rId72" Type="http://schemas.openxmlformats.org/officeDocument/2006/relationships/image" Target="../media/image51.gif"/><Relationship Id="rId73" Type="http://schemas.openxmlformats.org/officeDocument/2006/relationships/hyperlink" Target="https://pl.wikipedia.org/wiki/Plik:Area_moment_of_inertia_of_a_figure2.svg" TargetMode="External"/><Relationship Id="rId74" Type="http://schemas.openxmlformats.org/officeDocument/2006/relationships/image" Target="../media/image52.png"/><Relationship Id="rId75" Type="http://schemas.openxmlformats.org/officeDocument/2006/relationships/image" Target="../media/image53.gif"/><Relationship Id="rId76" Type="http://schemas.openxmlformats.org/officeDocument/2006/relationships/hyperlink" Target="https://pl.wikipedia.org/wiki/Plik:Area_moment_of_inertia_of_a_rectangle1.svg" TargetMode="External"/><Relationship Id="rId77" Type="http://schemas.openxmlformats.org/officeDocument/2006/relationships/image" Target="../media/image54.png"/><Relationship Id="rId78" Type="http://schemas.openxmlformats.org/officeDocument/2006/relationships/image" Target="../media/image55.gif"/><Relationship Id="rId79" Type="http://schemas.openxmlformats.org/officeDocument/2006/relationships/image" Target="../media/image56.gif"/><Relationship Id="rId80" Type="http://schemas.openxmlformats.org/officeDocument/2006/relationships/hyperlink" Target="https://pl.wikipedia.org/wiki/Plik:Area_moment_of_inertia_of_a_hexagon1.svg" TargetMode="External"/><Relationship Id="rId81" Type="http://schemas.openxmlformats.org/officeDocument/2006/relationships/image" Target="../media/image57.png"/><Relationship Id="rId82" Type="http://schemas.openxmlformats.org/officeDocument/2006/relationships/image" Target="../media/image58.gif"/><Relationship Id="rId83" Type="http://schemas.openxmlformats.org/officeDocument/2006/relationships/hyperlink" Target="https://pl.wikipedia.org/wiki/Plik:Area_moment_of_inertia_of_a_hexagon2.svg" TargetMode="External"/><Relationship Id="rId84" Type="http://schemas.openxmlformats.org/officeDocument/2006/relationships/image" Target="../media/image59.png"/><Relationship Id="rId85" Type="http://schemas.openxmlformats.org/officeDocument/2006/relationships/image" Target="../media/image60.gif"/><Relationship Id="rId86" Type="http://schemas.openxmlformats.org/officeDocument/2006/relationships/hyperlink" Target="https://pl.wikipedia.org/wiki/Plik:Area_moment_of_inertia_of_a_I-beam.svg" TargetMode="External"/><Relationship Id="rId87" Type="http://schemas.openxmlformats.org/officeDocument/2006/relationships/image" Target="../media/image61.png"/><Relationship Id="rId88" Type="http://schemas.openxmlformats.org/officeDocument/2006/relationships/hyperlink" Target="https://pl.wikipedia.org/wiki/Plik:Area_moment_of_inertia_of_a_channel.svg" TargetMode="External"/><Relationship Id="rId89" Type="http://schemas.openxmlformats.org/officeDocument/2006/relationships/image" Target="../media/image62.png"/><Relationship Id="rId90" Type="http://schemas.openxmlformats.org/officeDocument/2006/relationships/hyperlink" Target="https://pl.wikipedia.org/wiki/Plik:Area_moment_of_inertia_of_a_rectangle2.svg" TargetMode="External"/><Relationship Id="rId91" Type="http://schemas.openxmlformats.org/officeDocument/2006/relationships/image" Target="../media/image63.png"/><Relationship Id="rId92" Type="http://schemas.openxmlformats.org/officeDocument/2006/relationships/image" Target="../media/image64.gif"/><Relationship Id="rId93" Type="http://schemas.openxmlformats.org/officeDocument/2006/relationships/image" Target="../media/image65.png"/><Relationship Id="rId94" Type="http://schemas.openxmlformats.org/officeDocument/2006/relationships/image" Target="../media/image66.png"/><Relationship Id="rId95" Type="http://schemas.openxmlformats.org/officeDocument/2006/relationships/hyperlink" Target="https://pl.wikipedia.org/wiki/Plik:Area_moment_of_inertia_of_a_circle1.svg" TargetMode="External"/><Relationship Id="rId96" Type="http://schemas.openxmlformats.org/officeDocument/2006/relationships/image" Target="../media/image67.png"/><Relationship Id="rId97" Type="http://schemas.openxmlformats.org/officeDocument/2006/relationships/hyperlink" Target="https://pl.wikipedia.org/wiki/Plik:Area_moment_of_inertia_of_a_circle2.svg" TargetMode="External"/><Relationship Id="rId98" Type="http://schemas.openxmlformats.org/officeDocument/2006/relationships/image" Target="../media/image68.png"/><Relationship Id="rId99" Type="http://schemas.openxmlformats.org/officeDocument/2006/relationships/image" Target="../media/image69.gif"/><Relationship Id="rId100" Type="http://schemas.openxmlformats.org/officeDocument/2006/relationships/hyperlink" Target="https://pl.wikipedia.org/wiki/Plik:Area_moment_of_inertia_of_a_square1.svg" TargetMode="External"/><Relationship Id="rId101" Type="http://schemas.openxmlformats.org/officeDocument/2006/relationships/image" Target="../media/image70.png"/><Relationship Id="rId102" Type="http://schemas.openxmlformats.org/officeDocument/2006/relationships/image" Target="../media/image71.gif"/><Relationship Id="rId103" Type="http://schemas.openxmlformats.org/officeDocument/2006/relationships/hyperlink" Target="https://pl.wikipedia.org/wiki/Plik:Area_moment_of_inertia_of_a_square2.svg" TargetMode="External"/><Relationship Id="rId104" Type="http://schemas.openxmlformats.org/officeDocument/2006/relationships/image" Target="../media/image72.png"/><Relationship Id="rId105" Type="http://schemas.openxmlformats.org/officeDocument/2006/relationships/image" Target="../media/image73.gif"/><Relationship Id="rId106" Type="http://schemas.openxmlformats.org/officeDocument/2006/relationships/hyperlink" Target="https://pl.wikipedia.org/wiki/Plik:Area_moment_of_inertia_of_a_square3.svg" TargetMode="External"/><Relationship Id="rId107" Type="http://schemas.openxmlformats.org/officeDocument/2006/relationships/image" Target="../media/image74.png"/><Relationship Id="rId108" Type="http://schemas.openxmlformats.org/officeDocument/2006/relationships/image" Target="../media/image75.gif"/><Relationship Id="rId109" Type="http://schemas.openxmlformats.org/officeDocument/2006/relationships/hyperlink" Target="https://pl.wikipedia.org/wiki/Plik:Area_moment_of_inertia_of_a_square4.svg" TargetMode="External"/><Relationship Id="rId110" Type="http://schemas.openxmlformats.org/officeDocument/2006/relationships/image" Target="../media/image76.png"/><Relationship Id="rId111" Type="http://schemas.openxmlformats.org/officeDocument/2006/relationships/image" Target="../media/image77.gif"/><Relationship Id="rId112" Type="http://schemas.openxmlformats.org/officeDocument/2006/relationships/hyperlink" Target="https://pl.wikipedia.org/wiki/Plik:Area_moment_of_inertia_of_a_figure1.svg" TargetMode="External"/><Relationship Id="rId113" Type="http://schemas.openxmlformats.org/officeDocument/2006/relationships/image" Target="../media/image78.png"/><Relationship Id="rId114" Type="http://schemas.openxmlformats.org/officeDocument/2006/relationships/image" Target="../media/image79.gif"/><Relationship Id="rId115" Type="http://schemas.openxmlformats.org/officeDocument/2006/relationships/hyperlink" Target="https://pl.wikipedia.org/wiki/Plik:Area_moment_of_inertia_of_a_figure2.svg" TargetMode="External"/><Relationship Id="rId116" Type="http://schemas.openxmlformats.org/officeDocument/2006/relationships/image" Target="../media/image80.png"/><Relationship Id="rId117" Type="http://schemas.openxmlformats.org/officeDocument/2006/relationships/image" Target="../media/image81.gif"/><Relationship Id="rId118" Type="http://schemas.openxmlformats.org/officeDocument/2006/relationships/hyperlink" Target="https://pl.wikipedia.org/wiki/Plik:Area_moment_of_inertia_of_a_rectangle1.svg" TargetMode="External"/><Relationship Id="rId119" Type="http://schemas.openxmlformats.org/officeDocument/2006/relationships/image" Target="../media/image82.png"/><Relationship Id="rId120" Type="http://schemas.openxmlformats.org/officeDocument/2006/relationships/image" Target="../media/image83.gif"/><Relationship Id="rId121" Type="http://schemas.openxmlformats.org/officeDocument/2006/relationships/image" Target="../media/image84.gif"/><Relationship Id="rId122" Type="http://schemas.openxmlformats.org/officeDocument/2006/relationships/hyperlink" Target="https://pl.wikipedia.org/wiki/Plik:Area_moment_of_inertia_of_a_hexagon1.svg" TargetMode="External"/><Relationship Id="rId123" Type="http://schemas.openxmlformats.org/officeDocument/2006/relationships/image" Target="../media/image85.png"/><Relationship Id="rId124" Type="http://schemas.openxmlformats.org/officeDocument/2006/relationships/image" Target="../media/image86.gif"/><Relationship Id="rId125" Type="http://schemas.openxmlformats.org/officeDocument/2006/relationships/hyperlink" Target="https://pl.wikipedia.org/wiki/Plik:Area_moment_of_inertia_of_a_hexagon2.svg" TargetMode="External"/><Relationship Id="rId126" Type="http://schemas.openxmlformats.org/officeDocument/2006/relationships/image" Target="../media/image87.png"/><Relationship Id="rId127" Type="http://schemas.openxmlformats.org/officeDocument/2006/relationships/image" Target="../media/image88.gif"/><Relationship Id="rId128" Type="http://schemas.openxmlformats.org/officeDocument/2006/relationships/hyperlink" Target="https://pl.wikipedia.org/wiki/Plik:Area_moment_of_inertia_of_a_I-beam.svg" TargetMode="External"/><Relationship Id="rId129" Type="http://schemas.openxmlformats.org/officeDocument/2006/relationships/image" Target="../media/image89.png"/><Relationship Id="rId130" Type="http://schemas.openxmlformats.org/officeDocument/2006/relationships/hyperlink" Target="https://pl.wikipedia.org/wiki/Plik:Area_moment_of_inertia_of_a_channel.svg" TargetMode="External"/><Relationship Id="rId131" Type="http://schemas.openxmlformats.org/officeDocument/2006/relationships/image" Target="../media/image90.png"/><Relationship Id="rId132" Type="http://schemas.openxmlformats.org/officeDocument/2006/relationships/hyperlink" Target="https://pl.wikipedia.org/wiki/Plik:Area_moment_of_inertia_of_a_rectangle2.svg" TargetMode="External"/><Relationship Id="rId133" Type="http://schemas.openxmlformats.org/officeDocument/2006/relationships/image" Target="../media/image91.png"/><Relationship Id="rId134" Type="http://schemas.openxmlformats.org/officeDocument/2006/relationships/image" Target="../media/image92.gif"/><Relationship Id="rId135" Type="http://schemas.openxmlformats.org/officeDocument/2006/relationships/image" Target="../media/image93.png"/><Relationship Id="rId136" Type="http://schemas.openxmlformats.org/officeDocument/2006/relationships/image" Target="../media/image94.png"/><Relationship Id="rId137" Type="http://schemas.openxmlformats.org/officeDocument/2006/relationships/hyperlink" Target="https://pl.wikipedia.org/wiki/Plik:Area_moment_of_inertia_of_a_circle1.svg" TargetMode="External"/><Relationship Id="rId138" Type="http://schemas.openxmlformats.org/officeDocument/2006/relationships/image" Target="../media/image95.png"/><Relationship Id="rId139" Type="http://schemas.openxmlformats.org/officeDocument/2006/relationships/hyperlink" Target="https://pl.wikipedia.org/wiki/Plik:Area_moment_of_inertia_of_a_circle2.svg" TargetMode="External"/><Relationship Id="rId140" Type="http://schemas.openxmlformats.org/officeDocument/2006/relationships/image" Target="../media/image96.png"/><Relationship Id="rId141" Type="http://schemas.openxmlformats.org/officeDocument/2006/relationships/image" Target="../media/image97.gif"/><Relationship Id="rId142" Type="http://schemas.openxmlformats.org/officeDocument/2006/relationships/hyperlink" Target="https://pl.wikipedia.org/wiki/Plik:Area_moment_of_inertia_of_a_square1.svg" TargetMode="External"/><Relationship Id="rId143" Type="http://schemas.openxmlformats.org/officeDocument/2006/relationships/image" Target="../media/image98.png"/><Relationship Id="rId144" Type="http://schemas.openxmlformats.org/officeDocument/2006/relationships/image" Target="../media/image99.gif"/><Relationship Id="rId145" Type="http://schemas.openxmlformats.org/officeDocument/2006/relationships/hyperlink" Target="https://pl.wikipedia.org/wiki/Plik:Area_moment_of_inertia_of_a_square2.svg" TargetMode="External"/><Relationship Id="rId146" Type="http://schemas.openxmlformats.org/officeDocument/2006/relationships/image" Target="../media/image100.png"/><Relationship Id="rId147" Type="http://schemas.openxmlformats.org/officeDocument/2006/relationships/image" Target="../media/image101.gif"/><Relationship Id="rId148" Type="http://schemas.openxmlformats.org/officeDocument/2006/relationships/hyperlink" Target="https://pl.wikipedia.org/wiki/Plik:Area_moment_of_inertia_of_a_square3.svg" TargetMode="External"/><Relationship Id="rId149" Type="http://schemas.openxmlformats.org/officeDocument/2006/relationships/image" Target="../media/image102.png"/><Relationship Id="rId150" Type="http://schemas.openxmlformats.org/officeDocument/2006/relationships/image" Target="../media/image103.gif"/><Relationship Id="rId151" Type="http://schemas.openxmlformats.org/officeDocument/2006/relationships/hyperlink" Target="https://pl.wikipedia.org/wiki/Plik:Area_moment_of_inertia_of_a_square4.svg" TargetMode="External"/><Relationship Id="rId152" Type="http://schemas.openxmlformats.org/officeDocument/2006/relationships/image" Target="../media/image104.png"/><Relationship Id="rId153" Type="http://schemas.openxmlformats.org/officeDocument/2006/relationships/image" Target="../media/image105.gif"/><Relationship Id="rId154" Type="http://schemas.openxmlformats.org/officeDocument/2006/relationships/hyperlink" Target="https://pl.wikipedia.org/wiki/Plik:Area_moment_of_inertia_of_a_figure1.svg" TargetMode="External"/><Relationship Id="rId155" Type="http://schemas.openxmlformats.org/officeDocument/2006/relationships/image" Target="../media/image106.png"/><Relationship Id="rId156" Type="http://schemas.openxmlformats.org/officeDocument/2006/relationships/image" Target="../media/image107.gif"/><Relationship Id="rId157" Type="http://schemas.openxmlformats.org/officeDocument/2006/relationships/hyperlink" Target="https://pl.wikipedia.org/wiki/Plik:Area_moment_of_inertia_of_a_figure2.svg" TargetMode="External"/><Relationship Id="rId158" Type="http://schemas.openxmlformats.org/officeDocument/2006/relationships/image" Target="../media/image108.png"/><Relationship Id="rId159" Type="http://schemas.openxmlformats.org/officeDocument/2006/relationships/image" Target="../media/image109.gif"/><Relationship Id="rId160" Type="http://schemas.openxmlformats.org/officeDocument/2006/relationships/hyperlink" Target="https://pl.wikipedia.org/wiki/Plik:Area_moment_of_inertia_of_a_rectangle1.svg" TargetMode="External"/><Relationship Id="rId161" Type="http://schemas.openxmlformats.org/officeDocument/2006/relationships/image" Target="../media/image110.png"/><Relationship Id="rId162" Type="http://schemas.openxmlformats.org/officeDocument/2006/relationships/image" Target="../media/image111.gif"/><Relationship Id="rId163" Type="http://schemas.openxmlformats.org/officeDocument/2006/relationships/image" Target="../media/image112.gif"/><Relationship Id="rId164" Type="http://schemas.openxmlformats.org/officeDocument/2006/relationships/hyperlink" Target="https://pl.wikipedia.org/wiki/Plik:Area_moment_of_inertia_of_a_hexagon1.svg" TargetMode="External"/><Relationship Id="rId165" Type="http://schemas.openxmlformats.org/officeDocument/2006/relationships/image" Target="../media/image113.png"/><Relationship Id="rId166" Type="http://schemas.openxmlformats.org/officeDocument/2006/relationships/image" Target="../media/image114.gif"/><Relationship Id="rId167" Type="http://schemas.openxmlformats.org/officeDocument/2006/relationships/hyperlink" Target="https://pl.wikipedia.org/wiki/Plik:Area_moment_of_inertia_of_a_hexagon2.svg" TargetMode="External"/><Relationship Id="rId168" Type="http://schemas.openxmlformats.org/officeDocument/2006/relationships/image" Target="../media/image115.png"/><Relationship Id="rId169" Type="http://schemas.openxmlformats.org/officeDocument/2006/relationships/image" Target="../media/image116.gif"/><Relationship Id="rId170" Type="http://schemas.openxmlformats.org/officeDocument/2006/relationships/hyperlink" Target="https://pl.wikipedia.org/wiki/Plik:Area_moment_of_inertia_of_a_I-beam.svg" TargetMode="External"/><Relationship Id="rId171" Type="http://schemas.openxmlformats.org/officeDocument/2006/relationships/image" Target="../media/image117.png"/><Relationship Id="rId172" Type="http://schemas.openxmlformats.org/officeDocument/2006/relationships/hyperlink" Target="https://pl.wikipedia.org/wiki/Plik:Area_moment_of_inertia_of_a_channel.svg" TargetMode="External"/><Relationship Id="rId173" Type="http://schemas.openxmlformats.org/officeDocument/2006/relationships/image" Target="../media/image118.png"/><Relationship Id="rId174" Type="http://schemas.openxmlformats.org/officeDocument/2006/relationships/hyperlink" Target="https://pl.wikipedia.org/wiki/Plik:Area_moment_of_inertia_of_a_rectangle2.svg" TargetMode="External"/><Relationship Id="rId175" Type="http://schemas.openxmlformats.org/officeDocument/2006/relationships/image" Target="../media/image119.png"/><Relationship Id="rId176" Type="http://schemas.openxmlformats.org/officeDocument/2006/relationships/image" Target="../media/image120.gif"/><Relationship Id="rId177" Type="http://schemas.openxmlformats.org/officeDocument/2006/relationships/image" Target="../media/image121.png"/><Relationship Id="rId178" Type="http://schemas.openxmlformats.org/officeDocument/2006/relationships/image" Target="../media/image122.png"/><Relationship Id="rId179" Type="http://schemas.openxmlformats.org/officeDocument/2006/relationships/hyperlink" Target="https://pl.wikipedia.org/wiki/Plik:Area_moment_of_inertia_of_a_circle1.svg" TargetMode="External"/><Relationship Id="rId180" Type="http://schemas.openxmlformats.org/officeDocument/2006/relationships/image" Target="../media/image123.png"/><Relationship Id="rId181" Type="http://schemas.openxmlformats.org/officeDocument/2006/relationships/hyperlink" Target="https://pl.wikipedia.org/wiki/Plik:Area_moment_of_inertia_of_a_circle2.svg" TargetMode="External"/><Relationship Id="rId182" Type="http://schemas.openxmlformats.org/officeDocument/2006/relationships/image" Target="../media/image124.png"/><Relationship Id="rId183" Type="http://schemas.openxmlformats.org/officeDocument/2006/relationships/image" Target="../media/image125.gif"/><Relationship Id="rId184" Type="http://schemas.openxmlformats.org/officeDocument/2006/relationships/hyperlink" Target="https://pl.wikipedia.org/wiki/Plik:Area_moment_of_inertia_of_a_square1.svg" TargetMode="External"/><Relationship Id="rId185" Type="http://schemas.openxmlformats.org/officeDocument/2006/relationships/image" Target="../media/image126.png"/><Relationship Id="rId186" Type="http://schemas.openxmlformats.org/officeDocument/2006/relationships/image" Target="../media/image127.gif"/><Relationship Id="rId187" Type="http://schemas.openxmlformats.org/officeDocument/2006/relationships/hyperlink" Target="https://pl.wikipedia.org/wiki/Plik:Area_moment_of_inertia_of_a_square2.svg" TargetMode="External"/><Relationship Id="rId188" Type="http://schemas.openxmlformats.org/officeDocument/2006/relationships/image" Target="../media/image128.png"/><Relationship Id="rId189" Type="http://schemas.openxmlformats.org/officeDocument/2006/relationships/image" Target="../media/image129.gif"/><Relationship Id="rId190" Type="http://schemas.openxmlformats.org/officeDocument/2006/relationships/hyperlink" Target="https://pl.wikipedia.org/wiki/Plik:Area_moment_of_inertia_of_a_square3.svg" TargetMode="External"/><Relationship Id="rId191" Type="http://schemas.openxmlformats.org/officeDocument/2006/relationships/image" Target="../media/image130.png"/><Relationship Id="rId192" Type="http://schemas.openxmlformats.org/officeDocument/2006/relationships/image" Target="../media/image131.gif"/><Relationship Id="rId193" Type="http://schemas.openxmlformats.org/officeDocument/2006/relationships/hyperlink" Target="https://pl.wikipedia.org/wiki/Plik:Area_moment_of_inertia_of_a_square4.svg" TargetMode="External"/><Relationship Id="rId194" Type="http://schemas.openxmlformats.org/officeDocument/2006/relationships/image" Target="../media/image132.png"/><Relationship Id="rId195" Type="http://schemas.openxmlformats.org/officeDocument/2006/relationships/image" Target="../media/image133.gif"/><Relationship Id="rId196" Type="http://schemas.openxmlformats.org/officeDocument/2006/relationships/hyperlink" Target="https://pl.wikipedia.org/wiki/Plik:Area_moment_of_inertia_of_a_figure1.svg" TargetMode="External"/><Relationship Id="rId197" Type="http://schemas.openxmlformats.org/officeDocument/2006/relationships/image" Target="../media/image134.png"/><Relationship Id="rId198" Type="http://schemas.openxmlformats.org/officeDocument/2006/relationships/image" Target="../media/image135.gif"/><Relationship Id="rId199" Type="http://schemas.openxmlformats.org/officeDocument/2006/relationships/hyperlink" Target="https://pl.wikipedia.org/wiki/Plik:Area_moment_of_inertia_of_a_figure2.svg" TargetMode="External"/><Relationship Id="rId200" Type="http://schemas.openxmlformats.org/officeDocument/2006/relationships/image" Target="../media/image136.png"/><Relationship Id="rId201" Type="http://schemas.openxmlformats.org/officeDocument/2006/relationships/image" Target="../media/image137.gif"/><Relationship Id="rId202" Type="http://schemas.openxmlformats.org/officeDocument/2006/relationships/hyperlink" Target="https://pl.wikipedia.org/wiki/Plik:Area_moment_of_inertia_of_a_rectangle1.svg" TargetMode="External"/><Relationship Id="rId203" Type="http://schemas.openxmlformats.org/officeDocument/2006/relationships/image" Target="../media/image138.png"/><Relationship Id="rId204" Type="http://schemas.openxmlformats.org/officeDocument/2006/relationships/image" Target="../media/image139.gif"/><Relationship Id="rId205" Type="http://schemas.openxmlformats.org/officeDocument/2006/relationships/image" Target="../media/image140.gif"/><Relationship Id="rId206" Type="http://schemas.openxmlformats.org/officeDocument/2006/relationships/hyperlink" Target="https://pl.wikipedia.org/wiki/Plik:Area_moment_of_inertia_of_a_hexagon1.svg" TargetMode="External"/><Relationship Id="rId207" Type="http://schemas.openxmlformats.org/officeDocument/2006/relationships/image" Target="../media/image141.png"/><Relationship Id="rId208" Type="http://schemas.openxmlformats.org/officeDocument/2006/relationships/image" Target="../media/image142.gif"/><Relationship Id="rId209" Type="http://schemas.openxmlformats.org/officeDocument/2006/relationships/hyperlink" Target="https://pl.wikipedia.org/wiki/Plik:Area_moment_of_inertia_of_a_hexagon2.svg" TargetMode="External"/><Relationship Id="rId210" Type="http://schemas.openxmlformats.org/officeDocument/2006/relationships/image" Target="../media/image143.png"/><Relationship Id="rId211" Type="http://schemas.openxmlformats.org/officeDocument/2006/relationships/image" Target="../media/image144.gif"/><Relationship Id="rId212" Type="http://schemas.openxmlformats.org/officeDocument/2006/relationships/hyperlink" Target="https://pl.wikipedia.org/wiki/Plik:Area_moment_of_inertia_of_a_I-beam.svg" TargetMode="External"/><Relationship Id="rId213" Type="http://schemas.openxmlformats.org/officeDocument/2006/relationships/image" Target="../media/image145.png"/><Relationship Id="rId214" Type="http://schemas.openxmlformats.org/officeDocument/2006/relationships/hyperlink" Target="https://pl.wikipedia.org/wiki/Plik:Area_moment_of_inertia_of_a_channel.svg" TargetMode="External"/><Relationship Id="rId215" Type="http://schemas.openxmlformats.org/officeDocument/2006/relationships/image" Target="../media/image146.png"/><Relationship Id="rId216" Type="http://schemas.openxmlformats.org/officeDocument/2006/relationships/hyperlink" Target="https://pl.wikipedia.org/wiki/Plik:Area_moment_of_inertia_of_a_rectangle2.svg" TargetMode="External"/><Relationship Id="rId217" Type="http://schemas.openxmlformats.org/officeDocument/2006/relationships/image" Target="../media/image147.png"/><Relationship Id="rId218" Type="http://schemas.openxmlformats.org/officeDocument/2006/relationships/image" Target="../media/image148.gif"/><Relationship Id="rId219" Type="http://schemas.openxmlformats.org/officeDocument/2006/relationships/image" Target="../media/image149.png"/><Relationship Id="rId220" Type="http://schemas.openxmlformats.org/officeDocument/2006/relationships/image" Target="../media/image150.png"/><Relationship Id="rId221" Type="http://schemas.openxmlformats.org/officeDocument/2006/relationships/hyperlink" Target="https://pl.wikipedia.org/wiki/Plik:Area_moment_of_inertia_of_a_circle1.svg" TargetMode="External"/><Relationship Id="rId222" Type="http://schemas.openxmlformats.org/officeDocument/2006/relationships/image" Target="../media/image151.png"/><Relationship Id="rId223" Type="http://schemas.openxmlformats.org/officeDocument/2006/relationships/hyperlink" Target="https://pl.wikipedia.org/wiki/Plik:Area_moment_of_inertia_of_a_circle2.svg" TargetMode="External"/><Relationship Id="rId224" Type="http://schemas.openxmlformats.org/officeDocument/2006/relationships/image" Target="../media/image152.png"/><Relationship Id="rId225" Type="http://schemas.openxmlformats.org/officeDocument/2006/relationships/image" Target="../media/image153.gif"/><Relationship Id="rId226" Type="http://schemas.openxmlformats.org/officeDocument/2006/relationships/hyperlink" Target="https://pl.wikipedia.org/wiki/Plik:Area_moment_of_inertia_of_a_square1.svg" TargetMode="External"/><Relationship Id="rId227" Type="http://schemas.openxmlformats.org/officeDocument/2006/relationships/image" Target="../media/image154.png"/><Relationship Id="rId228" Type="http://schemas.openxmlformats.org/officeDocument/2006/relationships/image" Target="../media/image155.gif"/><Relationship Id="rId229" Type="http://schemas.openxmlformats.org/officeDocument/2006/relationships/hyperlink" Target="https://pl.wikipedia.org/wiki/Plik:Area_moment_of_inertia_of_a_square2.svg" TargetMode="External"/><Relationship Id="rId230" Type="http://schemas.openxmlformats.org/officeDocument/2006/relationships/image" Target="../media/image156.png"/><Relationship Id="rId231" Type="http://schemas.openxmlformats.org/officeDocument/2006/relationships/image" Target="../media/image157.gif"/><Relationship Id="rId232" Type="http://schemas.openxmlformats.org/officeDocument/2006/relationships/hyperlink" Target="https://pl.wikipedia.org/wiki/Plik:Area_moment_of_inertia_of_a_square3.svg" TargetMode="External"/><Relationship Id="rId233" Type="http://schemas.openxmlformats.org/officeDocument/2006/relationships/image" Target="../media/image158.png"/><Relationship Id="rId234" Type="http://schemas.openxmlformats.org/officeDocument/2006/relationships/image" Target="../media/image159.gif"/><Relationship Id="rId235" Type="http://schemas.openxmlformats.org/officeDocument/2006/relationships/hyperlink" Target="https://pl.wikipedia.org/wiki/Plik:Area_moment_of_inertia_of_a_square4.svg" TargetMode="External"/><Relationship Id="rId236" Type="http://schemas.openxmlformats.org/officeDocument/2006/relationships/image" Target="../media/image160.png"/><Relationship Id="rId237" Type="http://schemas.openxmlformats.org/officeDocument/2006/relationships/image" Target="../media/image161.gif"/><Relationship Id="rId238" Type="http://schemas.openxmlformats.org/officeDocument/2006/relationships/hyperlink" Target="https://pl.wikipedia.org/wiki/Plik:Area_moment_of_inertia_of_a_figure1.svg" TargetMode="External"/><Relationship Id="rId239" Type="http://schemas.openxmlformats.org/officeDocument/2006/relationships/image" Target="../media/image162.png"/><Relationship Id="rId240" Type="http://schemas.openxmlformats.org/officeDocument/2006/relationships/image" Target="../media/image163.gif"/><Relationship Id="rId241" Type="http://schemas.openxmlformats.org/officeDocument/2006/relationships/hyperlink" Target="https://pl.wikipedia.org/wiki/Plik:Area_moment_of_inertia_of_a_figure2.svg" TargetMode="External"/><Relationship Id="rId242" Type="http://schemas.openxmlformats.org/officeDocument/2006/relationships/image" Target="../media/image164.png"/><Relationship Id="rId243" Type="http://schemas.openxmlformats.org/officeDocument/2006/relationships/image" Target="../media/image165.gif"/><Relationship Id="rId244" Type="http://schemas.openxmlformats.org/officeDocument/2006/relationships/hyperlink" Target="https://pl.wikipedia.org/wiki/Plik:Area_moment_of_inertia_of_a_rectangle1.svg" TargetMode="External"/><Relationship Id="rId245" Type="http://schemas.openxmlformats.org/officeDocument/2006/relationships/image" Target="../media/image166.png"/><Relationship Id="rId246" Type="http://schemas.openxmlformats.org/officeDocument/2006/relationships/image" Target="../media/image167.gif"/><Relationship Id="rId247" Type="http://schemas.openxmlformats.org/officeDocument/2006/relationships/image" Target="../media/image168.gif"/><Relationship Id="rId248" Type="http://schemas.openxmlformats.org/officeDocument/2006/relationships/hyperlink" Target="https://pl.wikipedia.org/wiki/Plik:Area_moment_of_inertia_of_a_hexagon1.svg" TargetMode="External"/><Relationship Id="rId249" Type="http://schemas.openxmlformats.org/officeDocument/2006/relationships/image" Target="../media/image169.png"/><Relationship Id="rId250" Type="http://schemas.openxmlformats.org/officeDocument/2006/relationships/image" Target="../media/image170.gif"/><Relationship Id="rId251" Type="http://schemas.openxmlformats.org/officeDocument/2006/relationships/hyperlink" Target="https://pl.wikipedia.org/wiki/Plik:Area_moment_of_inertia_of_a_hexagon2.svg" TargetMode="External"/><Relationship Id="rId252" Type="http://schemas.openxmlformats.org/officeDocument/2006/relationships/image" Target="../media/image171.png"/><Relationship Id="rId253" Type="http://schemas.openxmlformats.org/officeDocument/2006/relationships/image" Target="../media/image172.gif"/><Relationship Id="rId254" Type="http://schemas.openxmlformats.org/officeDocument/2006/relationships/hyperlink" Target="https://pl.wikipedia.org/wiki/Plik:Area_moment_of_inertia_of_a_I-beam.svg" TargetMode="External"/><Relationship Id="rId255" Type="http://schemas.openxmlformats.org/officeDocument/2006/relationships/image" Target="../media/image173.png"/><Relationship Id="rId256" Type="http://schemas.openxmlformats.org/officeDocument/2006/relationships/hyperlink" Target="https://pl.wikipedia.org/wiki/Plik:Area_moment_of_inertia_of_a_channel.svg" TargetMode="External"/><Relationship Id="rId257" Type="http://schemas.openxmlformats.org/officeDocument/2006/relationships/image" Target="../media/image174.png"/><Relationship Id="rId258" Type="http://schemas.openxmlformats.org/officeDocument/2006/relationships/hyperlink" Target="https://pl.wikipedia.org/wiki/Plik:Area_moment_of_inertia_of_a_rectangle2.svg" TargetMode="External"/><Relationship Id="rId259" Type="http://schemas.openxmlformats.org/officeDocument/2006/relationships/image" Target="../media/image175.png"/><Relationship Id="rId260" Type="http://schemas.openxmlformats.org/officeDocument/2006/relationships/image" Target="../media/image176.gif"/><Relationship Id="rId261" Type="http://schemas.openxmlformats.org/officeDocument/2006/relationships/image" Target="../media/image177.png"/><Relationship Id="rId262" Type="http://schemas.openxmlformats.org/officeDocument/2006/relationships/image" Target="../media/image178.png"/><Relationship Id="rId263" Type="http://schemas.openxmlformats.org/officeDocument/2006/relationships/hyperlink" Target="https://pl.wikipedia.org/wiki/Plik:Area_moment_of_inertia_of_a_circle1.svg" TargetMode="External"/><Relationship Id="rId264" Type="http://schemas.openxmlformats.org/officeDocument/2006/relationships/image" Target="../media/image179.png"/><Relationship Id="rId265" Type="http://schemas.openxmlformats.org/officeDocument/2006/relationships/hyperlink" Target="https://pl.wikipedia.org/wiki/Plik:Area_moment_of_inertia_of_a_circle2.svg" TargetMode="External"/><Relationship Id="rId266" Type="http://schemas.openxmlformats.org/officeDocument/2006/relationships/image" Target="../media/image180.png"/><Relationship Id="rId267" Type="http://schemas.openxmlformats.org/officeDocument/2006/relationships/image" Target="../media/image181.gif"/><Relationship Id="rId268" Type="http://schemas.openxmlformats.org/officeDocument/2006/relationships/hyperlink" Target="https://pl.wikipedia.org/wiki/Plik:Area_moment_of_inertia_of_a_square1.svg" TargetMode="External"/><Relationship Id="rId269" Type="http://schemas.openxmlformats.org/officeDocument/2006/relationships/image" Target="../media/image182.png"/><Relationship Id="rId270" Type="http://schemas.openxmlformats.org/officeDocument/2006/relationships/image" Target="../media/image183.gif"/><Relationship Id="rId271" Type="http://schemas.openxmlformats.org/officeDocument/2006/relationships/hyperlink" Target="https://pl.wikipedia.org/wiki/Plik:Area_moment_of_inertia_of_a_square2.svg" TargetMode="External"/><Relationship Id="rId272" Type="http://schemas.openxmlformats.org/officeDocument/2006/relationships/image" Target="../media/image184.png"/><Relationship Id="rId273" Type="http://schemas.openxmlformats.org/officeDocument/2006/relationships/image" Target="../media/image185.gif"/><Relationship Id="rId274" Type="http://schemas.openxmlformats.org/officeDocument/2006/relationships/hyperlink" Target="https://pl.wikipedia.org/wiki/Plik:Area_moment_of_inertia_of_a_square3.svg" TargetMode="External"/><Relationship Id="rId275" Type="http://schemas.openxmlformats.org/officeDocument/2006/relationships/image" Target="../media/image186.png"/><Relationship Id="rId276" Type="http://schemas.openxmlformats.org/officeDocument/2006/relationships/image" Target="../media/image187.gif"/><Relationship Id="rId277" Type="http://schemas.openxmlformats.org/officeDocument/2006/relationships/hyperlink" Target="https://pl.wikipedia.org/wiki/Plik:Area_moment_of_inertia_of_a_square4.svg" TargetMode="External"/><Relationship Id="rId278" Type="http://schemas.openxmlformats.org/officeDocument/2006/relationships/image" Target="../media/image188.png"/><Relationship Id="rId279" Type="http://schemas.openxmlformats.org/officeDocument/2006/relationships/image" Target="../media/image189.gif"/><Relationship Id="rId280" Type="http://schemas.openxmlformats.org/officeDocument/2006/relationships/hyperlink" Target="https://pl.wikipedia.org/wiki/Plik:Area_moment_of_inertia_of_a_figure1.svg" TargetMode="External"/><Relationship Id="rId281" Type="http://schemas.openxmlformats.org/officeDocument/2006/relationships/image" Target="../media/image190.png"/><Relationship Id="rId282" Type="http://schemas.openxmlformats.org/officeDocument/2006/relationships/image" Target="../media/image191.gif"/><Relationship Id="rId283" Type="http://schemas.openxmlformats.org/officeDocument/2006/relationships/hyperlink" Target="https://pl.wikipedia.org/wiki/Plik:Area_moment_of_inertia_of_a_figure2.svg" TargetMode="External"/><Relationship Id="rId284" Type="http://schemas.openxmlformats.org/officeDocument/2006/relationships/image" Target="../media/image192.png"/><Relationship Id="rId285" Type="http://schemas.openxmlformats.org/officeDocument/2006/relationships/image" Target="../media/image193.gif"/><Relationship Id="rId286" Type="http://schemas.openxmlformats.org/officeDocument/2006/relationships/hyperlink" Target="https://pl.wikipedia.org/wiki/Plik:Area_moment_of_inertia_of_a_rectangle1.svg" TargetMode="External"/><Relationship Id="rId287" Type="http://schemas.openxmlformats.org/officeDocument/2006/relationships/image" Target="../media/image194.png"/><Relationship Id="rId288" Type="http://schemas.openxmlformats.org/officeDocument/2006/relationships/image" Target="../media/image195.gif"/><Relationship Id="rId289" Type="http://schemas.openxmlformats.org/officeDocument/2006/relationships/image" Target="../media/image196.gif"/><Relationship Id="rId290" Type="http://schemas.openxmlformats.org/officeDocument/2006/relationships/hyperlink" Target="https://pl.wikipedia.org/wiki/Plik:Area_moment_of_inertia_of_a_hexagon1.svg" TargetMode="External"/><Relationship Id="rId291" Type="http://schemas.openxmlformats.org/officeDocument/2006/relationships/image" Target="../media/image197.png"/><Relationship Id="rId292" Type="http://schemas.openxmlformats.org/officeDocument/2006/relationships/image" Target="../media/image198.gif"/><Relationship Id="rId293" Type="http://schemas.openxmlformats.org/officeDocument/2006/relationships/hyperlink" Target="https://pl.wikipedia.org/wiki/Plik:Area_moment_of_inertia_of_a_hexagon2.svg" TargetMode="External"/><Relationship Id="rId294" Type="http://schemas.openxmlformats.org/officeDocument/2006/relationships/image" Target="../media/image199.png"/><Relationship Id="rId295" Type="http://schemas.openxmlformats.org/officeDocument/2006/relationships/image" Target="../media/image200.gif"/><Relationship Id="rId296" Type="http://schemas.openxmlformats.org/officeDocument/2006/relationships/hyperlink" Target="https://pl.wikipedia.org/wiki/Plik:Area_moment_of_inertia_of_a_I-beam.svg" TargetMode="External"/><Relationship Id="rId297" Type="http://schemas.openxmlformats.org/officeDocument/2006/relationships/image" Target="../media/image201.png"/><Relationship Id="rId298" Type="http://schemas.openxmlformats.org/officeDocument/2006/relationships/hyperlink" Target="https://pl.wikipedia.org/wiki/Plik:Area_moment_of_inertia_of_a_channel.svg" TargetMode="External"/><Relationship Id="rId299" Type="http://schemas.openxmlformats.org/officeDocument/2006/relationships/image" Target="../media/image202.png"/><Relationship Id="rId300" Type="http://schemas.openxmlformats.org/officeDocument/2006/relationships/hyperlink" Target="https://pl.wikipedia.org/wiki/Plik:Area_moment_of_inertia_of_a_rectangle2.svg" TargetMode="External"/><Relationship Id="rId301" Type="http://schemas.openxmlformats.org/officeDocument/2006/relationships/image" Target="../media/image203.png"/><Relationship Id="rId302" Type="http://schemas.openxmlformats.org/officeDocument/2006/relationships/image" Target="../media/image204.gif"/><Relationship Id="rId303" Type="http://schemas.openxmlformats.org/officeDocument/2006/relationships/image" Target="../media/image205.png"/><Relationship Id="rId304" Type="http://schemas.openxmlformats.org/officeDocument/2006/relationships/image" Target="../media/image206.png"/><Relationship Id="rId305" Type="http://schemas.openxmlformats.org/officeDocument/2006/relationships/hyperlink" Target="https://pl.wikipedia.org/wiki/Plik:Area_moment_of_inertia_of_a_circle1.svg" TargetMode="External"/><Relationship Id="rId306" Type="http://schemas.openxmlformats.org/officeDocument/2006/relationships/image" Target="../media/image207.png"/><Relationship Id="rId307" Type="http://schemas.openxmlformats.org/officeDocument/2006/relationships/hyperlink" Target="https://pl.wikipedia.org/wiki/Plik:Area_moment_of_inertia_of_a_circle2.svg" TargetMode="External"/><Relationship Id="rId308" Type="http://schemas.openxmlformats.org/officeDocument/2006/relationships/image" Target="../media/image208.png"/><Relationship Id="rId309" Type="http://schemas.openxmlformats.org/officeDocument/2006/relationships/image" Target="../media/image209.gif"/><Relationship Id="rId310" Type="http://schemas.openxmlformats.org/officeDocument/2006/relationships/hyperlink" Target="https://pl.wikipedia.org/wiki/Plik:Area_moment_of_inertia_of_a_square1.svg" TargetMode="External"/><Relationship Id="rId311" Type="http://schemas.openxmlformats.org/officeDocument/2006/relationships/image" Target="../media/image210.png"/><Relationship Id="rId312" Type="http://schemas.openxmlformats.org/officeDocument/2006/relationships/image" Target="../media/image211.gif"/><Relationship Id="rId313" Type="http://schemas.openxmlformats.org/officeDocument/2006/relationships/hyperlink" Target="https://pl.wikipedia.org/wiki/Plik:Area_moment_of_inertia_of_a_square2.svg" TargetMode="External"/><Relationship Id="rId314" Type="http://schemas.openxmlformats.org/officeDocument/2006/relationships/image" Target="../media/image212.png"/><Relationship Id="rId315" Type="http://schemas.openxmlformats.org/officeDocument/2006/relationships/image" Target="../media/image213.gif"/><Relationship Id="rId316" Type="http://schemas.openxmlformats.org/officeDocument/2006/relationships/hyperlink" Target="https://pl.wikipedia.org/wiki/Plik:Area_moment_of_inertia_of_a_square3.svg" TargetMode="External"/><Relationship Id="rId317" Type="http://schemas.openxmlformats.org/officeDocument/2006/relationships/image" Target="../media/image214.png"/><Relationship Id="rId318" Type="http://schemas.openxmlformats.org/officeDocument/2006/relationships/image" Target="../media/image215.gif"/><Relationship Id="rId319" Type="http://schemas.openxmlformats.org/officeDocument/2006/relationships/hyperlink" Target="https://pl.wikipedia.org/wiki/Plik:Area_moment_of_inertia_of_a_square4.svg" TargetMode="External"/><Relationship Id="rId320" Type="http://schemas.openxmlformats.org/officeDocument/2006/relationships/image" Target="../media/image216.png"/><Relationship Id="rId321" Type="http://schemas.openxmlformats.org/officeDocument/2006/relationships/image" Target="../media/image217.gif"/><Relationship Id="rId322" Type="http://schemas.openxmlformats.org/officeDocument/2006/relationships/hyperlink" Target="https://pl.wikipedia.org/wiki/Plik:Area_moment_of_inertia_of_a_figure1.svg" TargetMode="External"/><Relationship Id="rId323" Type="http://schemas.openxmlformats.org/officeDocument/2006/relationships/image" Target="../media/image218.png"/><Relationship Id="rId324" Type="http://schemas.openxmlformats.org/officeDocument/2006/relationships/image" Target="../media/image219.gif"/><Relationship Id="rId325" Type="http://schemas.openxmlformats.org/officeDocument/2006/relationships/hyperlink" Target="https://pl.wikipedia.org/wiki/Plik:Area_moment_of_inertia_of_a_figure2.svg" TargetMode="External"/><Relationship Id="rId326" Type="http://schemas.openxmlformats.org/officeDocument/2006/relationships/image" Target="../media/image220.png"/><Relationship Id="rId327" Type="http://schemas.openxmlformats.org/officeDocument/2006/relationships/image" Target="../media/image221.gif"/><Relationship Id="rId328" Type="http://schemas.openxmlformats.org/officeDocument/2006/relationships/hyperlink" Target="https://pl.wikipedia.org/wiki/Plik:Area_moment_of_inertia_of_a_rectangle1.svg" TargetMode="External"/><Relationship Id="rId329" Type="http://schemas.openxmlformats.org/officeDocument/2006/relationships/image" Target="../media/image222.png"/><Relationship Id="rId330" Type="http://schemas.openxmlformats.org/officeDocument/2006/relationships/image" Target="../media/image223.gif"/><Relationship Id="rId331" Type="http://schemas.openxmlformats.org/officeDocument/2006/relationships/image" Target="../media/image224.gif"/><Relationship Id="rId332" Type="http://schemas.openxmlformats.org/officeDocument/2006/relationships/hyperlink" Target="https://pl.wikipedia.org/wiki/Plik:Area_moment_of_inertia_of_a_hexagon1.svg" TargetMode="External"/><Relationship Id="rId333" Type="http://schemas.openxmlformats.org/officeDocument/2006/relationships/image" Target="../media/image225.png"/><Relationship Id="rId334" Type="http://schemas.openxmlformats.org/officeDocument/2006/relationships/image" Target="../media/image226.gif"/><Relationship Id="rId335" Type="http://schemas.openxmlformats.org/officeDocument/2006/relationships/hyperlink" Target="https://pl.wikipedia.org/wiki/Plik:Area_moment_of_inertia_of_a_hexagon2.svg" TargetMode="External"/><Relationship Id="rId336" Type="http://schemas.openxmlformats.org/officeDocument/2006/relationships/image" Target="../media/image227.png"/><Relationship Id="rId337" Type="http://schemas.openxmlformats.org/officeDocument/2006/relationships/image" Target="../media/image228.gif"/><Relationship Id="rId338" Type="http://schemas.openxmlformats.org/officeDocument/2006/relationships/hyperlink" Target="https://pl.wikipedia.org/wiki/Plik:Area_moment_of_inertia_of_a_I-beam.svg" TargetMode="External"/><Relationship Id="rId339" Type="http://schemas.openxmlformats.org/officeDocument/2006/relationships/image" Target="../media/image229.png"/><Relationship Id="rId340" Type="http://schemas.openxmlformats.org/officeDocument/2006/relationships/hyperlink" Target="https://pl.wikipedia.org/wiki/Plik:Area_moment_of_inertia_of_a_channel.svg" TargetMode="External"/><Relationship Id="rId341" Type="http://schemas.openxmlformats.org/officeDocument/2006/relationships/image" Target="../media/image230.png"/><Relationship Id="rId342" Type="http://schemas.openxmlformats.org/officeDocument/2006/relationships/hyperlink" Target="https://pl.wikipedia.org/wiki/Plik:Area_moment_of_inertia_of_a_rectangle2.svg" TargetMode="External"/><Relationship Id="rId343" Type="http://schemas.openxmlformats.org/officeDocument/2006/relationships/image" Target="../media/image231.png"/><Relationship Id="rId344" Type="http://schemas.openxmlformats.org/officeDocument/2006/relationships/image" Target="../media/image232.gif"/><Relationship Id="rId345" Type="http://schemas.openxmlformats.org/officeDocument/2006/relationships/image" Target="../media/image233.gif"/><Relationship Id="rId346" Type="http://schemas.openxmlformats.org/officeDocument/2006/relationships/image" Target="../media/image234.gif"/><Relationship Id="rId347" Type="http://schemas.openxmlformats.org/officeDocument/2006/relationships/image" Target="../media/image235.gif"/><Relationship Id="rId348" Type="http://schemas.openxmlformats.org/officeDocument/2006/relationships/image" Target="../media/image236.gif"/><Relationship Id="rId349" Type="http://schemas.openxmlformats.org/officeDocument/2006/relationships/image" Target="../media/image237.gif"/><Relationship Id="rId350" Type="http://schemas.openxmlformats.org/officeDocument/2006/relationships/image" Target="../media/image238.gif"/><Relationship Id="rId351" Type="http://schemas.openxmlformats.org/officeDocument/2006/relationships/image" Target="../media/image239.gif"/><Relationship Id="rId352" Type="http://schemas.openxmlformats.org/officeDocument/2006/relationships/image" Target="../media/image240.gif"/><Relationship Id="rId353" Type="http://schemas.openxmlformats.org/officeDocument/2006/relationships/image" Target="../media/image241.gi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2</xdr:row>
      <xdr:rowOff>55800</xdr:rowOff>
    </xdr:from>
    <xdr:to>
      <xdr:col>1</xdr:col>
      <xdr:colOff>889200</xdr:colOff>
      <xdr:row>2</xdr:row>
      <xdr:rowOff>1165680</xdr:rowOff>
    </xdr:to>
    <xdr:pic>
      <xdr:nvPicPr>
        <xdr:cNvPr id="0" name="Picture 1" descr="http://www.clag.org.uk/pics/beams/spring1.gif"/>
        <xdr:cNvPicPr/>
      </xdr:nvPicPr>
      <xdr:blipFill>
        <a:blip r:embed="rId1"/>
        <a:stretch/>
      </xdr:blipFill>
      <xdr:spPr>
        <a:xfrm>
          <a:off x="0" y="444240"/>
          <a:ext cx="3556800" cy="1109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19</xdr:row>
      <xdr:rowOff>40680</xdr:rowOff>
    </xdr:from>
    <xdr:to>
      <xdr:col>1</xdr:col>
      <xdr:colOff>990720</xdr:colOff>
      <xdr:row>19</xdr:row>
      <xdr:rowOff>1257480</xdr:rowOff>
    </xdr:to>
    <xdr:pic>
      <xdr:nvPicPr>
        <xdr:cNvPr id="1" name="Picture 2" descr="http://www.clag.org.uk/pics/beams/spring2.gif"/>
        <xdr:cNvPicPr/>
      </xdr:nvPicPr>
      <xdr:blipFill>
        <a:blip r:embed="rId2"/>
        <a:stretch/>
      </xdr:blipFill>
      <xdr:spPr>
        <a:xfrm>
          <a:off x="0" y="22382280"/>
          <a:ext cx="3658320" cy="1216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35</xdr:row>
      <xdr:rowOff>53280</xdr:rowOff>
    </xdr:from>
    <xdr:to>
      <xdr:col>1</xdr:col>
      <xdr:colOff>942480</xdr:colOff>
      <xdr:row>35</xdr:row>
      <xdr:rowOff>1193760</xdr:rowOff>
    </xdr:to>
    <xdr:pic>
      <xdr:nvPicPr>
        <xdr:cNvPr id="2" name="Picture 8" descr="http://www.clag.org.uk/pics/beams/spring3.gif"/>
        <xdr:cNvPicPr/>
      </xdr:nvPicPr>
      <xdr:blipFill>
        <a:blip r:embed="rId3"/>
        <a:stretch/>
      </xdr:blipFill>
      <xdr:spPr>
        <a:xfrm>
          <a:off x="0" y="46230480"/>
          <a:ext cx="3610080" cy="114048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0</xdr:colOff>
      <xdr:row>51</xdr:row>
      <xdr:rowOff>38160</xdr:rowOff>
    </xdr:from>
    <xdr:to>
      <xdr:col>1</xdr:col>
      <xdr:colOff>843480</xdr:colOff>
      <xdr:row>51</xdr:row>
      <xdr:rowOff>1041480</xdr:rowOff>
    </xdr:to>
    <xdr:pic>
      <xdr:nvPicPr>
        <xdr:cNvPr id="3" name="Picture 9" descr="http://www.clag.org.uk/pics/beams/spring4.gif"/>
        <xdr:cNvPicPr/>
      </xdr:nvPicPr>
      <xdr:blipFill>
        <a:blip r:embed="rId4"/>
        <a:stretch/>
      </xdr:blipFill>
      <xdr:spPr>
        <a:xfrm>
          <a:off x="0" y="67886640"/>
          <a:ext cx="3511080" cy="10033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0</xdr:colOff>
      <xdr:row>64</xdr:row>
      <xdr:rowOff>40680</xdr:rowOff>
    </xdr:from>
    <xdr:to>
      <xdr:col>1</xdr:col>
      <xdr:colOff>828000</xdr:colOff>
      <xdr:row>64</xdr:row>
      <xdr:rowOff>967680</xdr:rowOff>
    </xdr:to>
    <xdr:pic>
      <xdr:nvPicPr>
        <xdr:cNvPr id="4" name="Picture 10" descr="http://www.clag.org.uk/pics/beams/spring5.gif"/>
        <xdr:cNvPicPr/>
      </xdr:nvPicPr>
      <xdr:blipFill>
        <a:blip r:embed="rId5"/>
        <a:stretch/>
      </xdr:blipFill>
      <xdr:spPr>
        <a:xfrm>
          <a:off x="0" y="84462480"/>
          <a:ext cx="3495600" cy="92700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45720</xdr:colOff>
      <xdr:row>77</xdr:row>
      <xdr:rowOff>123120</xdr:rowOff>
    </xdr:from>
    <xdr:to>
      <xdr:col>1</xdr:col>
      <xdr:colOff>873720</xdr:colOff>
      <xdr:row>77</xdr:row>
      <xdr:rowOff>1285200</xdr:rowOff>
    </xdr:to>
    <xdr:pic>
      <xdr:nvPicPr>
        <xdr:cNvPr id="5" name="Picture 11" descr="http://www.clag.org.uk/pics/beams/spring6.gif"/>
        <xdr:cNvPicPr/>
      </xdr:nvPicPr>
      <xdr:blipFill>
        <a:blip r:embed="rId6"/>
        <a:stretch/>
      </xdr:blipFill>
      <xdr:spPr>
        <a:xfrm>
          <a:off x="45720" y="101339280"/>
          <a:ext cx="3495600" cy="116208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0</xdr:colOff>
      <xdr:row>90</xdr:row>
      <xdr:rowOff>106560</xdr:rowOff>
    </xdr:from>
    <xdr:to>
      <xdr:col>1</xdr:col>
      <xdr:colOff>934920</xdr:colOff>
      <xdr:row>90</xdr:row>
      <xdr:rowOff>1186200</xdr:rowOff>
    </xdr:to>
    <xdr:pic>
      <xdr:nvPicPr>
        <xdr:cNvPr id="6" name="Picture 12" descr="http://www.clag.org.uk/pics/beams/spring7.gif"/>
        <xdr:cNvPicPr/>
      </xdr:nvPicPr>
      <xdr:blipFill>
        <a:blip r:embed="rId7"/>
        <a:stretch/>
      </xdr:blipFill>
      <xdr:spPr>
        <a:xfrm>
          <a:off x="0" y="117104040"/>
          <a:ext cx="3602520" cy="107964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106560</xdr:colOff>
      <xdr:row>103</xdr:row>
      <xdr:rowOff>55800</xdr:rowOff>
    </xdr:from>
    <xdr:to>
      <xdr:col>1</xdr:col>
      <xdr:colOff>850680</xdr:colOff>
      <xdr:row>103</xdr:row>
      <xdr:rowOff>990720</xdr:rowOff>
    </xdr:to>
    <xdr:pic>
      <xdr:nvPicPr>
        <xdr:cNvPr id="7" name="Picture 13" descr="http://www.clag.org.uk/pics/beams/spring8.gif"/>
        <xdr:cNvPicPr/>
      </xdr:nvPicPr>
      <xdr:blipFill>
        <a:blip r:embed="rId8"/>
        <a:stretch/>
      </xdr:blipFill>
      <xdr:spPr>
        <a:xfrm>
          <a:off x="106560" y="135280080"/>
          <a:ext cx="3411720" cy="9349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190440</xdr:colOff>
      <xdr:row>3</xdr:row>
      <xdr:rowOff>55800</xdr:rowOff>
    </xdr:from>
    <xdr:to>
      <xdr:col>1</xdr:col>
      <xdr:colOff>904320</xdr:colOff>
      <xdr:row>3</xdr:row>
      <xdr:rowOff>472320</xdr:rowOff>
    </xdr:to>
    <xdr:pic>
      <xdr:nvPicPr>
        <xdr:cNvPr id="8" name="Picture 14" descr="I_x = {{\pi d^4} \over 64}"/>
        <xdr:cNvPicPr/>
      </xdr:nvPicPr>
      <xdr:blipFill>
        <a:blip r:embed="rId9"/>
        <a:stretch/>
      </xdr:blipFill>
      <xdr:spPr>
        <a:xfrm>
          <a:off x="2858040" y="1678680"/>
          <a:ext cx="713880" cy="4165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167760</xdr:colOff>
      <xdr:row>3</xdr:row>
      <xdr:rowOff>581760</xdr:rowOff>
    </xdr:from>
    <xdr:to>
      <xdr:col>1</xdr:col>
      <xdr:colOff>881640</xdr:colOff>
      <xdr:row>3</xdr:row>
      <xdr:rowOff>990720</xdr:rowOff>
    </xdr:to>
    <xdr:pic>
      <xdr:nvPicPr>
        <xdr:cNvPr id="9" name="Picture 15" descr="I_0 = {{\pi d^4} \over 32}"/>
        <xdr:cNvPicPr/>
      </xdr:nvPicPr>
      <xdr:blipFill>
        <a:blip r:embed="rId10"/>
        <a:stretch/>
      </xdr:blipFill>
      <xdr:spPr>
        <a:xfrm>
          <a:off x="2835360" y="2204640"/>
          <a:ext cx="713880" cy="408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411480</xdr:colOff>
      <xdr:row>3</xdr:row>
      <xdr:rowOff>124560</xdr:rowOff>
    </xdr:from>
    <xdr:to>
      <xdr:col>0</xdr:col>
      <xdr:colOff>1841400</xdr:colOff>
      <xdr:row>3</xdr:row>
      <xdr:rowOff>1036440</xdr:rowOff>
    </xdr:to>
    <xdr:pic>
      <xdr:nvPicPr>
        <xdr:cNvPr id="10" name="Picture 16" descr="Area moment of inertia of a circle1.svg">
          <a:hlinkClick r:id="rId11"/>
        </xdr:cNvPr>
        <xdr:cNvPicPr/>
      </xdr:nvPicPr>
      <xdr:blipFill>
        <a:blip r:embed="rId12"/>
        <a:stretch/>
      </xdr:blipFill>
      <xdr:spPr>
        <a:xfrm>
          <a:off x="411480" y="1747440"/>
          <a:ext cx="1429920" cy="9118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0</xdr:col>
      <xdr:colOff>0</xdr:colOff>
      <xdr:row>4</xdr:row>
      <xdr:rowOff>86400</xdr:rowOff>
    </xdr:from>
    <xdr:to>
      <xdr:col>0</xdr:col>
      <xdr:colOff>1948320</xdr:colOff>
      <xdr:row>4</xdr:row>
      <xdr:rowOff>1035720</xdr:rowOff>
    </xdr:to>
    <xdr:pic>
      <xdr:nvPicPr>
        <xdr:cNvPr id="11" name="Picture 6" descr="Area moment of inertia of a circle2.svg">
          <a:hlinkClick r:id="rId13"/>
        </xdr:cNvPr>
        <xdr:cNvPicPr/>
      </xdr:nvPicPr>
      <xdr:blipFill>
        <a:blip r:embed="rId14"/>
        <a:stretch/>
      </xdr:blipFill>
      <xdr:spPr>
        <a:xfrm>
          <a:off x="0" y="2859840"/>
          <a:ext cx="1948320" cy="9493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68760</xdr:colOff>
      <xdr:row>4</xdr:row>
      <xdr:rowOff>558720</xdr:rowOff>
    </xdr:from>
    <xdr:to>
      <xdr:col>1</xdr:col>
      <xdr:colOff>1392120</xdr:colOff>
      <xdr:row>4</xdr:row>
      <xdr:rowOff>966960</xdr:rowOff>
    </xdr:to>
    <xdr:pic>
      <xdr:nvPicPr>
        <xdr:cNvPr id="12" name="Picture 7" descr="I_x = {{\pi (D^4 - d^4)} \over 64}"/>
        <xdr:cNvPicPr/>
      </xdr:nvPicPr>
      <xdr:blipFill>
        <a:blip r:embed="rId15"/>
        <a:stretch/>
      </xdr:blipFill>
      <xdr:spPr>
        <a:xfrm>
          <a:off x="2736360" y="3332160"/>
          <a:ext cx="1323360" cy="408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5</xdr:row>
      <xdr:rowOff>153360</xdr:rowOff>
    </xdr:from>
    <xdr:to>
      <xdr:col>0</xdr:col>
      <xdr:colOff>1902600</xdr:colOff>
      <xdr:row>5</xdr:row>
      <xdr:rowOff>935640</xdr:rowOff>
    </xdr:to>
    <xdr:pic>
      <xdr:nvPicPr>
        <xdr:cNvPr id="13" name="Picture 31" descr="Area moment of inertia of a square1.svg">
          <a:hlinkClick r:id="rId16"/>
        </xdr:cNvPr>
        <xdr:cNvPicPr/>
      </xdr:nvPicPr>
      <xdr:blipFill>
        <a:blip r:embed="rId17"/>
        <a:stretch/>
      </xdr:blipFill>
      <xdr:spPr>
        <a:xfrm>
          <a:off x="0" y="4077360"/>
          <a:ext cx="1902600" cy="7822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1</xdr:col>
      <xdr:colOff>563760</xdr:colOff>
      <xdr:row>5</xdr:row>
      <xdr:rowOff>374400</xdr:rowOff>
    </xdr:from>
    <xdr:to>
      <xdr:col>1</xdr:col>
      <xdr:colOff>1186200</xdr:colOff>
      <xdr:row>5</xdr:row>
      <xdr:rowOff>783000</xdr:rowOff>
    </xdr:to>
    <xdr:pic>
      <xdr:nvPicPr>
        <xdr:cNvPr id="14" name="Picture 14" descr="I_x = {{h^4} \over 12}"/>
        <xdr:cNvPicPr/>
      </xdr:nvPicPr>
      <xdr:blipFill>
        <a:blip r:embed="rId18"/>
        <a:stretch/>
      </xdr:blipFill>
      <xdr:spPr>
        <a:xfrm>
          <a:off x="3231360" y="4298400"/>
          <a:ext cx="622440" cy="408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60840</xdr:colOff>
      <xdr:row>6</xdr:row>
      <xdr:rowOff>76320</xdr:rowOff>
    </xdr:from>
    <xdr:to>
      <xdr:col>0</xdr:col>
      <xdr:colOff>1773000</xdr:colOff>
      <xdr:row>6</xdr:row>
      <xdr:rowOff>1353960</xdr:rowOff>
    </xdr:to>
    <xdr:pic>
      <xdr:nvPicPr>
        <xdr:cNvPr id="15" name="Picture 16" descr="Area moment of inertia of a square2.svg">
          <a:hlinkClick r:id="rId19"/>
        </xdr:cNvPr>
        <xdr:cNvPicPr/>
      </xdr:nvPicPr>
      <xdr:blipFill>
        <a:blip r:embed="rId20"/>
        <a:stretch/>
      </xdr:blipFill>
      <xdr:spPr>
        <a:xfrm>
          <a:off x="60840" y="5151240"/>
          <a:ext cx="1712160" cy="12776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266760</xdr:colOff>
      <xdr:row>6</xdr:row>
      <xdr:rowOff>320040</xdr:rowOff>
    </xdr:from>
    <xdr:to>
      <xdr:col>1</xdr:col>
      <xdr:colOff>889200</xdr:colOff>
      <xdr:row>6</xdr:row>
      <xdr:rowOff>729000</xdr:rowOff>
    </xdr:to>
    <xdr:pic>
      <xdr:nvPicPr>
        <xdr:cNvPr id="16" name="Picture 17" descr="I_x = {{h^4} \over 12}"/>
        <xdr:cNvPicPr/>
      </xdr:nvPicPr>
      <xdr:blipFill>
        <a:blip r:embed="rId21"/>
        <a:stretch/>
      </xdr:blipFill>
      <xdr:spPr>
        <a:xfrm>
          <a:off x="2934360" y="5394960"/>
          <a:ext cx="62244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144720</xdr:colOff>
      <xdr:row>8</xdr:row>
      <xdr:rowOff>109080</xdr:rowOff>
    </xdr:from>
    <xdr:to>
      <xdr:col>0</xdr:col>
      <xdr:colOff>2047320</xdr:colOff>
      <xdr:row>8</xdr:row>
      <xdr:rowOff>1134720</xdr:rowOff>
    </xdr:to>
    <xdr:pic>
      <xdr:nvPicPr>
        <xdr:cNvPr id="17" name="Picture 19" descr="Area moment of inertia of a square3.svg">
          <a:hlinkClick r:id="rId22"/>
        </xdr:cNvPr>
        <xdr:cNvPicPr/>
      </xdr:nvPicPr>
      <xdr:blipFill>
        <a:blip r:embed="rId23"/>
        <a:stretch/>
      </xdr:blipFill>
      <xdr:spPr>
        <a:xfrm>
          <a:off x="144720" y="7820280"/>
          <a:ext cx="1902600" cy="10256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106560</xdr:colOff>
      <xdr:row>8</xdr:row>
      <xdr:rowOff>345240</xdr:rowOff>
    </xdr:from>
    <xdr:to>
      <xdr:col>1</xdr:col>
      <xdr:colOff>1208880</xdr:colOff>
      <xdr:row>8</xdr:row>
      <xdr:rowOff>753480</xdr:rowOff>
    </xdr:to>
    <xdr:pic>
      <xdr:nvPicPr>
        <xdr:cNvPr id="18" name="Picture 20" descr="I_x = {{H^4 - h^4} \over 12}"/>
        <xdr:cNvPicPr/>
      </xdr:nvPicPr>
      <xdr:blipFill>
        <a:blip r:embed="rId24"/>
        <a:stretch/>
      </xdr:blipFill>
      <xdr:spPr>
        <a:xfrm>
          <a:off x="2774160" y="8056440"/>
          <a:ext cx="1102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541080</xdr:colOff>
      <xdr:row>9</xdr:row>
      <xdr:rowOff>31680</xdr:rowOff>
    </xdr:from>
    <xdr:to>
      <xdr:col>0</xdr:col>
      <xdr:colOff>1750320</xdr:colOff>
      <xdr:row>9</xdr:row>
      <xdr:rowOff>1202400</xdr:rowOff>
    </xdr:to>
    <xdr:pic>
      <xdr:nvPicPr>
        <xdr:cNvPr id="19" name="Picture 22" descr="Area moment of inertia of a square4.svg">
          <a:hlinkClick r:id="rId25"/>
        </xdr:cNvPr>
        <xdr:cNvPicPr/>
      </xdr:nvPicPr>
      <xdr:blipFill>
        <a:blip r:embed="rId26"/>
        <a:stretch/>
      </xdr:blipFill>
      <xdr:spPr>
        <a:xfrm>
          <a:off x="541080" y="8893440"/>
          <a:ext cx="1209240" cy="1170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213480</xdr:colOff>
      <xdr:row>9</xdr:row>
      <xdr:rowOff>359280</xdr:rowOff>
    </xdr:from>
    <xdr:to>
      <xdr:col>1</xdr:col>
      <xdr:colOff>1315800</xdr:colOff>
      <xdr:row>9</xdr:row>
      <xdr:rowOff>767880</xdr:rowOff>
    </xdr:to>
    <xdr:pic>
      <xdr:nvPicPr>
        <xdr:cNvPr id="20" name="Picture 23" descr="I_x = {{H^4 - h^4} \over 12}"/>
        <xdr:cNvPicPr/>
      </xdr:nvPicPr>
      <xdr:blipFill>
        <a:blip r:embed="rId27"/>
        <a:stretch/>
      </xdr:blipFill>
      <xdr:spPr>
        <a:xfrm>
          <a:off x="2881080" y="9221040"/>
          <a:ext cx="1102320" cy="408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10</xdr:row>
      <xdr:rowOff>221040</xdr:rowOff>
    </xdr:from>
    <xdr:to>
      <xdr:col>0</xdr:col>
      <xdr:colOff>1902600</xdr:colOff>
      <xdr:row>10</xdr:row>
      <xdr:rowOff>995760</xdr:rowOff>
    </xdr:to>
    <xdr:pic>
      <xdr:nvPicPr>
        <xdr:cNvPr id="21" name="Picture 25" descr="Area moment of inertia of a figure1.svg">
          <a:hlinkClick r:id="rId28"/>
        </xdr:cNvPr>
        <xdr:cNvPicPr/>
      </xdr:nvPicPr>
      <xdr:blipFill>
        <a:blip r:embed="rId29"/>
        <a:stretch/>
      </xdr:blipFill>
      <xdr:spPr>
        <a:xfrm>
          <a:off x="0" y="10370880"/>
          <a:ext cx="1902600" cy="774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167760</xdr:colOff>
      <xdr:row>10</xdr:row>
      <xdr:rowOff>320040</xdr:rowOff>
    </xdr:from>
    <xdr:to>
      <xdr:col>1</xdr:col>
      <xdr:colOff>1803600</xdr:colOff>
      <xdr:row>10</xdr:row>
      <xdr:rowOff>627840</xdr:rowOff>
    </xdr:to>
    <xdr:pic>
      <xdr:nvPicPr>
        <xdr:cNvPr id="22" name="Picture 26" descr="I_x = {1 \over 12} \cdot (a^4 - {3\pi \over 16} d^4)"/>
        <xdr:cNvPicPr/>
      </xdr:nvPicPr>
      <xdr:blipFill>
        <a:blip r:embed="rId30"/>
        <a:stretch/>
      </xdr:blipFill>
      <xdr:spPr>
        <a:xfrm>
          <a:off x="2835360" y="10469880"/>
          <a:ext cx="1635840" cy="307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11</xdr:row>
      <xdr:rowOff>7560</xdr:rowOff>
    </xdr:from>
    <xdr:to>
      <xdr:col>1</xdr:col>
      <xdr:colOff>103680</xdr:colOff>
      <xdr:row>11</xdr:row>
      <xdr:rowOff>1315800</xdr:rowOff>
    </xdr:to>
    <xdr:pic>
      <xdr:nvPicPr>
        <xdr:cNvPr id="23" name="Picture 28" descr="Area moment of inertia of a figure2.svg">
          <a:hlinkClick r:id="rId31"/>
        </xdr:cNvPr>
        <xdr:cNvPicPr/>
      </xdr:nvPicPr>
      <xdr:blipFill>
        <a:blip r:embed="rId32"/>
        <a:stretch/>
      </xdr:blipFill>
      <xdr:spPr>
        <a:xfrm>
          <a:off x="0" y="11307960"/>
          <a:ext cx="2771280" cy="13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83880</xdr:colOff>
      <xdr:row>11</xdr:row>
      <xdr:rowOff>335160</xdr:rowOff>
    </xdr:from>
    <xdr:to>
      <xdr:col>1</xdr:col>
      <xdr:colOff>1757880</xdr:colOff>
      <xdr:row>11</xdr:row>
      <xdr:rowOff>719640</xdr:rowOff>
    </xdr:to>
    <xdr:pic>
      <xdr:nvPicPr>
        <xdr:cNvPr id="24" name="Picture 29" descr="I_x = {{{6b^2 + 6bb_1 + b_1^2} \over {36(2b+b_1)}} \cdot h^3}"/>
        <xdr:cNvPicPr/>
      </xdr:nvPicPr>
      <xdr:blipFill>
        <a:blip r:embed="rId33"/>
        <a:stretch/>
      </xdr:blipFill>
      <xdr:spPr>
        <a:xfrm>
          <a:off x="2751480" y="11635560"/>
          <a:ext cx="1674000" cy="3844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76320</xdr:colOff>
      <xdr:row>13</xdr:row>
      <xdr:rowOff>144720</xdr:rowOff>
    </xdr:from>
    <xdr:to>
      <xdr:col>0</xdr:col>
      <xdr:colOff>1994040</xdr:colOff>
      <xdr:row>13</xdr:row>
      <xdr:rowOff>1064160</xdr:rowOff>
    </xdr:to>
    <xdr:pic>
      <xdr:nvPicPr>
        <xdr:cNvPr id="25" name="Picture 32" descr="Area moment of inertia of a rectangle1.svg">
          <a:hlinkClick r:id="rId34"/>
        </xdr:cNvPr>
        <xdr:cNvPicPr/>
      </xdr:nvPicPr>
      <xdr:blipFill>
        <a:blip r:embed="rId35"/>
        <a:stretch/>
      </xdr:blipFill>
      <xdr:spPr>
        <a:xfrm>
          <a:off x="76320" y="14051160"/>
          <a:ext cx="1917720" cy="9194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320040</xdr:colOff>
      <xdr:row>13</xdr:row>
      <xdr:rowOff>22680</xdr:rowOff>
    </xdr:from>
    <xdr:to>
      <xdr:col>1</xdr:col>
      <xdr:colOff>1026360</xdr:colOff>
      <xdr:row>13</xdr:row>
      <xdr:rowOff>431640</xdr:rowOff>
    </xdr:to>
    <xdr:pic>
      <xdr:nvPicPr>
        <xdr:cNvPr id="26" name="Picture 33" descr="I_x = {bh^3 \over 12}"/>
        <xdr:cNvPicPr/>
      </xdr:nvPicPr>
      <xdr:blipFill>
        <a:blip r:embed="rId36"/>
        <a:stretch/>
      </xdr:blipFill>
      <xdr:spPr>
        <a:xfrm>
          <a:off x="2987640" y="13929120"/>
          <a:ext cx="70632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335160</xdr:colOff>
      <xdr:row>13</xdr:row>
      <xdr:rowOff>617040</xdr:rowOff>
    </xdr:from>
    <xdr:to>
      <xdr:col>1</xdr:col>
      <xdr:colOff>1026000</xdr:colOff>
      <xdr:row>13</xdr:row>
      <xdr:rowOff>1026000</xdr:rowOff>
    </xdr:to>
    <xdr:pic>
      <xdr:nvPicPr>
        <xdr:cNvPr id="27" name="Picture 34" descr="I_y = {b^3h \over 12}"/>
        <xdr:cNvPicPr/>
      </xdr:nvPicPr>
      <xdr:blipFill>
        <a:blip r:embed="rId37"/>
        <a:stretch/>
      </xdr:blipFill>
      <xdr:spPr>
        <a:xfrm>
          <a:off x="3002760" y="14523480"/>
          <a:ext cx="69084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175320</xdr:colOff>
      <xdr:row>14</xdr:row>
      <xdr:rowOff>78120</xdr:rowOff>
    </xdr:from>
    <xdr:to>
      <xdr:col>0</xdr:col>
      <xdr:colOff>1864440</xdr:colOff>
      <xdr:row>14</xdr:row>
      <xdr:rowOff>1075680</xdr:rowOff>
    </xdr:to>
    <xdr:pic>
      <xdr:nvPicPr>
        <xdr:cNvPr id="28" name="Picture 37" descr="Area moment of inertia of a hexagon1.svg">
          <a:hlinkClick r:id="rId38"/>
        </xdr:cNvPr>
        <xdr:cNvPicPr/>
      </xdr:nvPicPr>
      <xdr:blipFill>
        <a:blip r:embed="rId39"/>
        <a:stretch/>
      </xdr:blipFill>
      <xdr:spPr>
        <a:xfrm>
          <a:off x="175320" y="15135120"/>
          <a:ext cx="1689120" cy="9975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243720</xdr:colOff>
      <xdr:row>14</xdr:row>
      <xdr:rowOff>253080</xdr:rowOff>
    </xdr:from>
    <xdr:to>
      <xdr:col>1</xdr:col>
      <xdr:colOff>1384200</xdr:colOff>
      <xdr:row>14</xdr:row>
      <xdr:rowOff>668880</xdr:rowOff>
    </xdr:to>
    <xdr:pic>
      <xdr:nvPicPr>
        <xdr:cNvPr id="29" name="Picture 38" descr="I_x = {{5\sqrt{3}} \over 16} \cdot R^4"/>
        <xdr:cNvPicPr/>
      </xdr:nvPicPr>
      <xdr:blipFill>
        <a:blip r:embed="rId40"/>
        <a:stretch/>
      </xdr:blipFill>
      <xdr:spPr>
        <a:xfrm>
          <a:off x="2911320" y="1531008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266760</xdr:colOff>
      <xdr:row>15</xdr:row>
      <xdr:rowOff>86400</xdr:rowOff>
    </xdr:from>
    <xdr:to>
      <xdr:col>0</xdr:col>
      <xdr:colOff>1788120</xdr:colOff>
      <xdr:row>15</xdr:row>
      <xdr:rowOff>1093680</xdr:rowOff>
    </xdr:to>
    <xdr:pic>
      <xdr:nvPicPr>
        <xdr:cNvPr id="30" name="Picture 40" descr="Area moment of inertia of a hexagon2.svg">
          <a:hlinkClick r:id="rId41"/>
        </xdr:cNvPr>
        <xdr:cNvPicPr/>
      </xdr:nvPicPr>
      <xdr:blipFill>
        <a:blip r:embed="rId42"/>
        <a:stretch/>
      </xdr:blipFill>
      <xdr:spPr>
        <a:xfrm>
          <a:off x="266760" y="16293960"/>
          <a:ext cx="1521360" cy="1007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221040</xdr:colOff>
      <xdr:row>15</xdr:row>
      <xdr:rowOff>330120</xdr:rowOff>
    </xdr:from>
    <xdr:to>
      <xdr:col>1</xdr:col>
      <xdr:colOff>1361520</xdr:colOff>
      <xdr:row>15</xdr:row>
      <xdr:rowOff>745920</xdr:rowOff>
    </xdr:to>
    <xdr:pic>
      <xdr:nvPicPr>
        <xdr:cNvPr id="31" name="Picture 41" descr="I_x = {{5\sqrt{3}} \over 16} \cdot R^4"/>
        <xdr:cNvPicPr/>
      </xdr:nvPicPr>
      <xdr:blipFill>
        <a:blip r:embed="rId43"/>
        <a:stretch/>
      </xdr:blipFill>
      <xdr:spPr>
        <a:xfrm>
          <a:off x="2888640" y="1653768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17</xdr:row>
      <xdr:rowOff>89280</xdr:rowOff>
    </xdr:from>
    <xdr:to>
      <xdr:col>0</xdr:col>
      <xdr:colOff>1514160</xdr:colOff>
      <xdr:row>17</xdr:row>
      <xdr:rowOff>1043280</xdr:rowOff>
    </xdr:to>
    <xdr:pic>
      <xdr:nvPicPr>
        <xdr:cNvPr id="32" name="Picture 43" descr="Area moment of inertia of a I-beam.svg">
          <a:hlinkClick r:id="rId44"/>
        </xdr:cNvPr>
        <xdr:cNvPicPr/>
      </xdr:nvPicPr>
      <xdr:blipFill>
        <a:blip r:embed="rId45"/>
        <a:stretch/>
      </xdr:blipFill>
      <xdr:spPr>
        <a:xfrm>
          <a:off x="114480" y="18681840"/>
          <a:ext cx="1399680" cy="954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190440</xdr:colOff>
      <xdr:row>17</xdr:row>
      <xdr:rowOff>1201320</xdr:rowOff>
    </xdr:from>
    <xdr:to>
      <xdr:col>0</xdr:col>
      <xdr:colOff>1491120</xdr:colOff>
      <xdr:row>17</xdr:row>
      <xdr:rowOff>2086920</xdr:rowOff>
    </xdr:to>
    <xdr:pic>
      <xdr:nvPicPr>
        <xdr:cNvPr id="33" name="Picture 44" descr="Area moment of inertia of a channel.svg">
          <a:hlinkClick r:id="rId46"/>
        </xdr:cNvPr>
        <xdr:cNvPicPr/>
      </xdr:nvPicPr>
      <xdr:blipFill>
        <a:blip r:embed="rId47"/>
        <a:stretch/>
      </xdr:blipFill>
      <xdr:spPr>
        <a:xfrm>
          <a:off x="190440" y="19793880"/>
          <a:ext cx="1300680" cy="885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17</xdr:row>
      <xdr:rowOff>2227320</xdr:rowOff>
    </xdr:from>
    <xdr:to>
      <xdr:col>0</xdr:col>
      <xdr:colOff>1681560</xdr:colOff>
      <xdr:row>17</xdr:row>
      <xdr:rowOff>3321720</xdr:rowOff>
    </xdr:to>
    <xdr:pic>
      <xdr:nvPicPr>
        <xdr:cNvPr id="34" name="Picture 45" descr="Area moment of inertia of a rectangle2.svg">
          <a:hlinkClick r:id="rId48"/>
        </xdr:cNvPr>
        <xdr:cNvPicPr/>
      </xdr:nvPicPr>
      <xdr:blipFill>
        <a:blip r:embed="rId49"/>
        <a:stretch/>
      </xdr:blipFill>
      <xdr:spPr>
        <a:xfrm>
          <a:off x="114480" y="20819880"/>
          <a:ext cx="1567080" cy="10944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213480</xdr:colOff>
      <xdr:row>17</xdr:row>
      <xdr:rowOff>1446840</xdr:rowOff>
    </xdr:from>
    <xdr:to>
      <xdr:col>1</xdr:col>
      <xdr:colOff>1544400</xdr:colOff>
      <xdr:row>17</xdr:row>
      <xdr:rowOff>1855080</xdr:rowOff>
    </xdr:to>
    <xdr:pic>
      <xdr:nvPicPr>
        <xdr:cNvPr id="35" name="Picture 46" descr="I_x = {{BH^3 - bh^3} \over 12}"/>
        <xdr:cNvPicPr/>
      </xdr:nvPicPr>
      <xdr:blipFill>
        <a:blip r:embed="rId50"/>
        <a:stretch/>
      </xdr:blipFill>
      <xdr:spPr>
        <a:xfrm>
          <a:off x="2881080" y="20039400"/>
          <a:ext cx="1330920" cy="408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190440</xdr:colOff>
      <xdr:row>20</xdr:row>
      <xdr:rowOff>55080</xdr:rowOff>
    </xdr:from>
    <xdr:to>
      <xdr:col>1</xdr:col>
      <xdr:colOff>904320</xdr:colOff>
      <xdr:row>20</xdr:row>
      <xdr:rowOff>471600</xdr:rowOff>
    </xdr:to>
    <xdr:pic>
      <xdr:nvPicPr>
        <xdr:cNvPr id="36" name="Picture 74" descr="I_x = {{\pi d^4} \over 64}"/>
        <xdr:cNvPicPr/>
      </xdr:nvPicPr>
      <xdr:blipFill>
        <a:blip r:embed="rId51"/>
        <a:stretch/>
      </xdr:blipFill>
      <xdr:spPr>
        <a:xfrm>
          <a:off x="2858040" y="23753160"/>
          <a:ext cx="713880" cy="4165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167760</xdr:colOff>
      <xdr:row>20</xdr:row>
      <xdr:rowOff>581040</xdr:rowOff>
    </xdr:from>
    <xdr:to>
      <xdr:col>1</xdr:col>
      <xdr:colOff>881640</xdr:colOff>
      <xdr:row>20</xdr:row>
      <xdr:rowOff>990000</xdr:rowOff>
    </xdr:to>
    <xdr:pic>
      <xdr:nvPicPr>
        <xdr:cNvPr id="37" name="Picture 75" descr="I_0 = {{\pi d^4} \over 32}"/>
        <xdr:cNvPicPr/>
      </xdr:nvPicPr>
      <xdr:blipFill>
        <a:blip r:embed="rId52"/>
        <a:stretch/>
      </xdr:blipFill>
      <xdr:spPr>
        <a:xfrm>
          <a:off x="2835360" y="24279120"/>
          <a:ext cx="713880" cy="408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411480</xdr:colOff>
      <xdr:row>20</xdr:row>
      <xdr:rowOff>123840</xdr:rowOff>
    </xdr:from>
    <xdr:to>
      <xdr:col>0</xdr:col>
      <xdr:colOff>1841400</xdr:colOff>
      <xdr:row>20</xdr:row>
      <xdr:rowOff>1035720</xdr:rowOff>
    </xdr:to>
    <xdr:pic>
      <xdr:nvPicPr>
        <xdr:cNvPr id="38" name="Picture 76" descr="Area moment of inertia of a circle1.svg">
          <a:hlinkClick r:id="rId53"/>
        </xdr:cNvPr>
        <xdr:cNvPicPr/>
      </xdr:nvPicPr>
      <xdr:blipFill>
        <a:blip r:embed="rId54"/>
        <a:stretch/>
      </xdr:blipFill>
      <xdr:spPr>
        <a:xfrm>
          <a:off x="411480" y="23821920"/>
          <a:ext cx="1429920" cy="9118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0</xdr:col>
      <xdr:colOff>0</xdr:colOff>
      <xdr:row>21</xdr:row>
      <xdr:rowOff>83880</xdr:rowOff>
    </xdr:from>
    <xdr:to>
      <xdr:col>0</xdr:col>
      <xdr:colOff>1948320</xdr:colOff>
      <xdr:row>21</xdr:row>
      <xdr:rowOff>1033920</xdr:rowOff>
    </xdr:to>
    <xdr:pic>
      <xdr:nvPicPr>
        <xdr:cNvPr id="39" name="Picture 6" descr="Area moment of inertia of a circle2.svg">
          <a:hlinkClick r:id="rId55"/>
        </xdr:cNvPr>
        <xdr:cNvPicPr/>
      </xdr:nvPicPr>
      <xdr:blipFill>
        <a:blip r:embed="rId56"/>
        <a:stretch/>
      </xdr:blipFill>
      <xdr:spPr>
        <a:xfrm>
          <a:off x="0" y="25138440"/>
          <a:ext cx="1948320" cy="9500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68760</xdr:colOff>
      <xdr:row>21</xdr:row>
      <xdr:rowOff>556200</xdr:rowOff>
    </xdr:from>
    <xdr:to>
      <xdr:col>1</xdr:col>
      <xdr:colOff>1392120</xdr:colOff>
      <xdr:row>21</xdr:row>
      <xdr:rowOff>965160</xdr:rowOff>
    </xdr:to>
    <xdr:pic>
      <xdr:nvPicPr>
        <xdr:cNvPr id="40" name="Picture 7" descr="I_x = {{\pi (D^4 - d^4)} \over 64}"/>
        <xdr:cNvPicPr/>
      </xdr:nvPicPr>
      <xdr:blipFill>
        <a:blip r:embed="rId57"/>
        <a:stretch/>
      </xdr:blipFill>
      <xdr:spPr>
        <a:xfrm>
          <a:off x="2736360" y="25610760"/>
          <a:ext cx="1323360" cy="408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22</xdr:row>
      <xdr:rowOff>154800</xdr:rowOff>
    </xdr:from>
    <xdr:to>
      <xdr:col>0</xdr:col>
      <xdr:colOff>1902600</xdr:colOff>
      <xdr:row>22</xdr:row>
      <xdr:rowOff>937080</xdr:rowOff>
    </xdr:to>
    <xdr:pic>
      <xdr:nvPicPr>
        <xdr:cNvPr id="41" name="Picture 83" descr="Area moment of inertia of a square1.svg">
          <a:hlinkClick r:id="rId58"/>
        </xdr:cNvPr>
        <xdr:cNvPicPr/>
      </xdr:nvPicPr>
      <xdr:blipFill>
        <a:blip r:embed="rId59"/>
        <a:stretch/>
      </xdr:blipFill>
      <xdr:spPr>
        <a:xfrm>
          <a:off x="0" y="26565480"/>
          <a:ext cx="1902600" cy="7822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1</xdr:col>
      <xdr:colOff>563760</xdr:colOff>
      <xdr:row>22</xdr:row>
      <xdr:rowOff>375840</xdr:rowOff>
    </xdr:from>
    <xdr:to>
      <xdr:col>1</xdr:col>
      <xdr:colOff>1186200</xdr:colOff>
      <xdr:row>22</xdr:row>
      <xdr:rowOff>784080</xdr:rowOff>
    </xdr:to>
    <xdr:pic>
      <xdr:nvPicPr>
        <xdr:cNvPr id="42" name="Picture 14" descr="I_x = {{h^4} \over 12}"/>
        <xdr:cNvPicPr/>
      </xdr:nvPicPr>
      <xdr:blipFill>
        <a:blip r:embed="rId60"/>
        <a:stretch/>
      </xdr:blipFill>
      <xdr:spPr>
        <a:xfrm>
          <a:off x="3231360" y="26786520"/>
          <a:ext cx="6224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60840</xdr:colOff>
      <xdr:row>23</xdr:row>
      <xdr:rowOff>78120</xdr:rowOff>
    </xdr:from>
    <xdr:to>
      <xdr:col>0</xdr:col>
      <xdr:colOff>1773000</xdr:colOff>
      <xdr:row>23</xdr:row>
      <xdr:rowOff>1355040</xdr:rowOff>
    </xdr:to>
    <xdr:pic>
      <xdr:nvPicPr>
        <xdr:cNvPr id="43" name="Picture 16" descr="Area moment of inertia of a square2.svg">
          <a:hlinkClick r:id="rId61"/>
        </xdr:cNvPr>
        <xdr:cNvPicPr/>
      </xdr:nvPicPr>
      <xdr:blipFill>
        <a:blip r:embed="rId62"/>
        <a:stretch/>
      </xdr:blipFill>
      <xdr:spPr>
        <a:xfrm>
          <a:off x="60840" y="27845280"/>
          <a:ext cx="1712160" cy="12769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266760</xdr:colOff>
      <xdr:row>23</xdr:row>
      <xdr:rowOff>321840</xdr:rowOff>
    </xdr:from>
    <xdr:to>
      <xdr:col>1</xdr:col>
      <xdr:colOff>889200</xdr:colOff>
      <xdr:row>23</xdr:row>
      <xdr:rowOff>730080</xdr:rowOff>
    </xdr:to>
    <xdr:pic>
      <xdr:nvPicPr>
        <xdr:cNvPr id="44" name="Picture 17" descr="I_x = {{h^4} \over 12}"/>
        <xdr:cNvPicPr/>
      </xdr:nvPicPr>
      <xdr:blipFill>
        <a:blip r:embed="rId63"/>
        <a:stretch/>
      </xdr:blipFill>
      <xdr:spPr>
        <a:xfrm>
          <a:off x="2934360" y="28089000"/>
          <a:ext cx="6224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144720</xdr:colOff>
      <xdr:row>25</xdr:row>
      <xdr:rowOff>109080</xdr:rowOff>
    </xdr:from>
    <xdr:to>
      <xdr:col>0</xdr:col>
      <xdr:colOff>2047320</xdr:colOff>
      <xdr:row>25</xdr:row>
      <xdr:rowOff>1134720</xdr:rowOff>
    </xdr:to>
    <xdr:pic>
      <xdr:nvPicPr>
        <xdr:cNvPr id="45" name="Picture 19" descr="Area moment of inertia of a square3.svg">
          <a:hlinkClick r:id="rId64"/>
        </xdr:cNvPr>
        <xdr:cNvPicPr/>
      </xdr:nvPicPr>
      <xdr:blipFill>
        <a:blip r:embed="rId65"/>
        <a:stretch/>
      </xdr:blipFill>
      <xdr:spPr>
        <a:xfrm>
          <a:off x="144720" y="30588840"/>
          <a:ext cx="1902600" cy="10256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106560</xdr:colOff>
      <xdr:row>25</xdr:row>
      <xdr:rowOff>345240</xdr:rowOff>
    </xdr:from>
    <xdr:to>
      <xdr:col>1</xdr:col>
      <xdr:colOff>1208880</xdr:colOff>
      <xdr:row>25</xdr:row>
      <xdr:rowOff>753480</xdr:rowOff>
    </xdr:to>
    <xdr:pic>
      <xdr:nvPicPr>
        <xdr:cNvPr id="46" name="Picture 20" descr="I_x = {{H^4 - h^4} \over 12}"/>
        <xdr:cNvPicPr/>
      </xdr:nvPicPr>
      <xdr:blipFill>
        <a:blip r:embed="rId66"/>
        <a:stretch/>
      </xdr:blipFill>
      <xdr:spPr>
        <a:xfrm>
          <a:off x="2774160" y="30825000"/>
          <a:ext cx="1102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541080</xdr:colOff>
      <xdr:row>26</xdr:row>
      <xdr:rowOff>32400</xdr:rowOff>
    </xdr:from>
    <xdr:to>
      <xdr:col>0</xdr:col>
      <xdr:colOff>1750320</xdr:colOff>
      <xdr:row>26</xdr:row>
      <xdr:rowOff>1202760</xdr:rowOff>
    </xdr:to>
    <xdr:pic>
      <xdr:nvPicPr>
        <xdr:cNvPr id="47" name="Picture 22" descr="Area moment of inertia of a square4.svg">
          <a:hlinkClick r:id="rId67"/>
        </xdr:cNvPr>
        <xdr:cNvPicPr/>
      </xdr:nvPicPr>
      <xdr:blipFill>
        <a:blip r:embed="rId68"/>
        <a:stretch/>
      </xdr:blipFill>
      <xdr:spPr>
        <a:xfrm>
          <a:off x="541080" y="31868640"/>
          <a:ext cx="1209240" cy="11703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213480</xdr:colOff>
      <xdr:row>26</xdr:row>
      <xdr:rowOff>360000</xdr:rowOff>
    </xdr:from>
    <xdr:to>
      <xdr:col>1</xdr:col>
      <xdr:colOff>1315800</xdr:colOff>
      <xdr:row>26</xdr:row>
      <xdr:rowOff>768240</xdr:rowOff>
    </xdr:to>
    <xdr:pic>
      <xdr:nvPicPr>
        <xdr:cNvPr id="48" name="Picture 23" descr="I_x = {{H^4 - h^4} \over 12}"/>
        <xdr:cNvPicPr/>
      </xdr:nvPicPr>
      <xdr:blipFill>
        <a:blip r:embed="rId69"/>
        <a:stretch/>
      </xdr:blipFill>
      <xdr:spPr>
        <a:xfrm>
          <a:off x="2881080" y="32196240"/>
          <a:ext cx="1102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27</xdr:row>
      <xdr:rowOff>221040</xdr:rowOff>
    </xdr:from>
    <xdr:to>
      <xdr:col>0</xdr:col>
      <xdr:colOff>1902600</xdr:colOff>
      <xdr:row>27</xdr:row>
      <xdr:rowOff>995760</xdr:rowOff>
    </xdr:to>
    <xdr:pic>
      <xdr:nvPicPr>
        <xdr:cNvPr id="49" name="Picture 25" descr="Area moment of inertia of a figure1.svg">
          <a:hlinkClick r:id="rId70"/>
        </xdr:cNvPr>
        <xdr:cNvPicPr/>
      </xdr:nvPicPr>
      <xdr:blipFill>
        <a:blip r:embed="rId71"/>
        <a:stretch/>
      </xdr:blipFill>
      <xdr:spPr>
        <a:xfrm>
          <a:off x="0" y="33413760"/>
          <a:ext cx="1902600" cy="774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167760</xdr:colOff>
      <xdr:row>27</xdr:row>
      <xdr:rowOff>320040</xdr:rowOff>
    </xdr:from>
    <xdr:to>
      <xdr:col>1</xdr:col>
      <xdr:colOff>1803600</xdr:colOff>
      <xdr:row>27</xdr:row>
      <xdr:rowOff>627840</xdr:rowOff>
    </xdr:to>
    <xdr:pic>
      <xdr:nvPicPr>
        <xdr:cNvPr id="50" name="Picture 26" descr="I_x = {1 \over 12} \cdot (a^4 - {3\pi \over 16} d^4)"/>
        <xdr:cNvPicPr/>
      </xdr:nvPicPr>
      <xdr:blipFill>
        <a:blip r:embed="rId72"/>
        <a:stretch/>
      </xdr:blipFill>
      <xdr:spPr>
        <a:xfrm>
          <a:off x="2835360" y="33512760"/>
          <a:ext cx="1635840" cy="307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28</xdr:row>
      <xdr:rowOff>10080</xdr:rowOff>
    </xdr:from>
    <xdr:to>
      <xdr:col>1</xdr:col>
      <xdr:colOff>103680</xdr:colOff>
      <xdr:row>28</xdr:row>
      <xdr:rowOff>1317600</xdr:rowOff>
    </xdr:to>
    <xdr:pic>
      <xdr:nvPicPr>
        <xdr:cNvPr id="51" name="Picture 28" descr="Area moment of inertia of a figure2.svg">
          <a:hlinkClick r:id="rId73"/>
        </xdr:cNvPr>
        <xdr:cNvPicPr/>
      </xdr:nvPicPr>
      <xdr:blipFill>
        <a:blip r:embed="rId74"/>
        <a:stretch/>
      </xdr:blipFill>
      <xdr:spPr>
        <a:xfrm>
          <a:off x="0" y="34558920"/>
          <a:ext cx="2771280" cy="13075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83880</xdr:colOff>
      <xdr:row>28</xdr:row>
      <xdr:rowOff>337680</xdr:rowOff>
    </xdr:from>
    <xdr:to>
      <xdr:col>1</xdr:col>
      <xdr:colOff>1757880</xdr:colOff>
      <xdr:row>28</xdr:row>
      <xdr:rowOff>721440</xdr:rowOff>
    </xdr:to>
    <xdr:pic>
      <xdr:nvPicPr>
        <xdr:cNvPr id="52" name="Picture 29" descr="I_x = {{{6b^2 + 6bb_1 + b_1^2} \over {36(2b+b_1)}} \cdot h^3}"/>
        <xdr:cNvPicPr/>
      </xdr:nvPicPr>
      <xdr:blipFill>
        <a:blip r:embed="rId75"/>
        <a:stretch/>
      </xdr:blipFill>
      <xdr:spPr>
        <a:xfrm>
          <a:off x="2751480" y="34886520"/>
          <a:ext cx="1674000" cy="3837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76320</xdr:colOff>
      <xdr:row>30</xdr:row>
      <xdr:rowOff>144720</xdr:rowOff>
    </xdr:from>
    <xdr:to>
      <xdr:col>0</xdr:col>
      <xdr:colOff>1994040</xdr:colOff>
      <xdr:row>30</xdr:row>
      <xdr:rowOff>1064160</xdr:rowOff>
    </xdr:to>
    <xdr:pic>
      <xdr:nvPicPr>
        <xdr:cNvPr id="53" name="Picture 32" descr="Area moment of inertia of a rectangle1.svg">
          <a:hlinkClick r:id="rId76"/>
        </xdr:cNvPr>
        <xdr:cNvPicPr/>
      </xdr:nvPicPr>
      <xdr:blipFill>
        <a:blip r:embed="rId77"/>
        <a:stretch/>
      </xdr:blipFill>
      <xdr:spPr>
        <a:xfrm>
          <a:off x="76320" y="37406520"/>
          <a:ext cx="1917720" cy="9194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320040</xdr:colOff>
      <xdr:row>30</xdr:row>
      <xdr:rowOff>22680</xdr:rowOff>
    </xdr:from>
    <xdr:to>
      <xdr:col>1</xdr:col>
      <xdr:colOff>1026360</xdr:colOff>
      <xdr:row>30</xdr:row>
      <xdr:rowOff>431640</xdr:rowOff>
    </xdr:to>
    <xdr:pic>
      <xdr:nvPicPr>
        <xdr:cNvPr id="54" name="Picture 33" descr="I_x = {bh^3 \over 12}"/>
        <xdr:cNvPicPr/>
      </xdr:nvPicPr>
      <xdr:blipFill>
        <a:blip r:embed="rId78"/>
        <a:stretch/>
      </xdr:blipFill>
      <xdr:spPr>
        <a:xfrm>
          <a:off x="2987640" y="37284480"/>
          <a:ext cx="70632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335160</xdr:colOff>
      <xdr:row>30</xdr:row>
      <xdr:rowOff>617040</xdr:rowOff>
    </xdr:from>
    <xdr:to>
      <xdr:col>1</xdr:col>
      <xdr:colOff>1026000</xdr:colOff>
      <xdr:row>30</xdr:row>
      <xdr:rowOff>1026000</xdr:rowOff>
    </xdr:to>
    <xdr:pic>
      <xdr:nvPicPr>
        <xdr:cNvPr id="55" name="Picture 34" descr="I_y = {b^3h \over 12}"/>
        <xdr:cNvPicPr/>
      </xdr:nvPicPr>
      <xdr:blipFill>
        <a:blip r:embed="rId79"/>
        <a:stretch/>
      </xdr:blipFill>
      <xdr:spPr>
        <a:xfrm>
          <a:off x="3002760" y="37878840"/>
          <a:ext cx="69084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175320</xdr:colOff>
      <xdr:row>31</xdr:row>
      <xdr:rowOff>78840</xdr:rowOff>
    </xdr:from>
    <xdr:to>
      <xdr:col>0</xdr:col>
      <xdr:colOff>1864440</xdr:colOff>
      <xdr:row>31</xdr:row>
      <xdr:rowOff>1076400</xdr:rowOff>
    </xdr:to>
    <xdr:pic>
      <xdr:nvPicPr>
        <xdr:cNvPr id="56" name="Picture 37" descr="Area moment of inertia of a hexagon1.svg">
          <a:hlinkClick r:id="rId80"/>
        </xdr:cNvPr>
        <xdr:cNvPicPr/>
      </xdr:nvPicPr>
      <xdr:blipFill>
        <a:blip r:embed="rId81"/>
        <a:stretch/>
      </xdr:blipFill>
      <xdr:spPr>
        <a:xfrm>
          <a:off x="175320" y="38696760"/>
          <a:ext cx="1689120" cy="9975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243720</xdr:colOff>
      <xdr:row>31</xdr:row>
      <xdr:rowOff>253800</xdr:rowOff>
    </xdr:from>
    <xdr:to>
      <xdr:col>1</xdr:col>
      <xdr:colOff>1384200</xdr:colOff>
      <xdr:row>31</xdr:row>
      <xdr:rowOff>669600</xdr:rowOff>
    </xdr:to>
    <xdr:pic>
      <xdr:nvPicPr>
        <xdr:cNvPr id="57" name="Picture 38" descr="I_x = {{5\sqrt{3}} \over 16} \cdot R^4"/>
        <xdr:cNvPicPr/>
      </xdr:nvPicPr>
      <xdr:blipFill>
        <a:blip r:embed="rId82"/>
        <a:stretch/>
      </xdr:blipFill>
      <xdr:spPr>
        <a:xfrm>
          <a:off x="2911320" y="3887172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266760</xdr:colOff>
      <xdr:row>32</xdr:row>
      <xdr:rowOff>85680</xdr:rowOff>
    </xdr:from>
    <xdr:to>
      <xdr:col>0</xdr:col>
      <xdr:colOff>1788120</xdr:colOff>
      <xdr:row>32</xdr:row>
      <xdr:rowOff>1092960</xdr:rowOff>
    </xdr:to>
    <xdr:pic>
      <xdr:nvPicPr>
        <xdr:cNvPr id="58" name="Picture 40" descr="Area moment of inertia of a hexagon2.svg">
          <a:hlinkClick r:id="rId83"/>
        </xdr:cNvPr>
        <xdr:cNvPicPr/>
      </xdr:nvPicPr>
      <xdr:blipFill>
        <a:blip r:embed="rId84"/>
        <a:stretch/>
      </xdr:blipFill>
      <xdr:spPr>
        <a:xfrm>
          <a:off x="266760" y="39922920"/>
          <a:ext cx="1521360" cy="1007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221040</xdr:colOff>
      <xdr:row>32</xdr:row>
      <xdr:rowOff>329400</xdr:rowOff>
    </xdr:from>
    <xdr:to>
      <xdr:col>1</xdr:col>
      <xdr:colOff>1361520</xdr:colOff>
      <xdr:row>32</xdr:row>
      <xdr:rowOff>745200</xdr:rowOff>
    </xdr:to>
    <xdr:pic>
      <xdr:nvPicPr>
        <xdr:cNvPr id="59" name="Picture 41" descr="I_x = {{5\sqrt{3}} \over 16} \cdot R^4"/>
        <xdr:cNvPicPr/>
      </xdr:nvPicPr>
      <xdr:blipFill>
        <a:blip r:embed="rId85"/>
        <a:stretch/>
      </xdr:blipFill>
      <xdr:spPr>
        <a:xfrm>
          <a:off x="2888640" y="4016664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34</xdr:row>
      <xdr:rowOff>86760</xdr:rowOff>
    </xdr:from>
    <xdr:to>
      <xdr:col>0</xdr:col>
      <xdr:colOff>1514160</xdr:colOff>
      <xdr:row>34</xdr:row>
      <xdr:rowOff>1041480</xdr:rowOff>
    </xdr:to>
    <xdr:pic>
      <xdr:nvPicPr>
        <xdr:cNvPr id="60" name="Picture 43" descr="Area moment of inertia of a I-beam.svg">
          <a:hlinkClick r:id="rId86"/>
        </xdr:cNvPr>
        <xdr:cNvPicPr/>
      </xdr:nvPicPr>
      <xdr:blipFill>
        <a:blip r:embed="rId87"/>
        <a:stretch/>
      </xdr:blipFill>
      <xdr:spPr>
        <a:xfrm>
          <a:off x="114480" y="42560640"/>
          <a:ext cx="1399680" cy="954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190440</xdr:colOff>
      <xdr:row>34</xdr:row>
      <xdr:rowOff>1198800</xdr:rowOff>
    </xdr:from>
    <xdr:to>
      <xdr:col>0</xdr:col>
      <xdr:colOff>1491120</xdr:colOff>
      <xdr:row>34</xdr:row>
      <xdr:rowOff>2085120</xdr:rowOff>
    </xdr:to>
    <xdr:pic>
      <xdr:nvPicPr>
        <xdr:cNvPr id="61" name="Picture 44" descr="Area moment of inertia of a channel.svg">
          <a:hlinkClick r:id="rId88"/>
        </xdr:cNvPr>
        <xdr:cNvPicPr/>
      </xdr:nvPicPr>
      <xdr:blipFill>
        <a:blip r:embed="rId89"/>
        <a:stretch/>
      </xdr:blipFill>
      <xdr:spPr>
        <a:xfrm>
          <a:off x="190440" y="43672680"/>
          <a:ext cx="1300680" cy="8863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34</xdr:row>
      <xdr:rowOff>2224800</xdr:rowOff>
    </xdr:from>
    <xdr:to>
      <xdr:col>0</xdr:col>
      <xdr:colOff>1681560</xdr:colOff>
      <xdr:row>34</xdr:row>
      <xdr:rowOff>3319920</xdr:rowOff>
    </xdr:to>
    <xdr:pic>
      <xdr:nvPicPr>
        <xdr:cNvPr id="62" name="Picture 45" descr="Area moment of inertia of a rectangle2.svg">
          <a:hlinkClick r:id="rId90"/>
        </xdr:cNvPr>
        <xdr:cNvPicPr/>
      </xdr:nvPicPr>
      <xdr:blipFill>
        <a:blip r:embed="rId91"/>
        <a:stretch/>
      </xdr:blipFill>
      <xdr:spPr>
        <a:xfrm>
          <a:off x="114480" y="44698680"/>
          <a:ext cx="1567080" cy="1095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365760</xdr:colOff>
      <xdr:row>34</xdr:row>
      <xdr:rowOff>1684080</xdr:rowOff>
    </xdr:from>
    <xdr:to>
      <xdr:col>1</xdr:col>
      <xdr:colOff>1696680</xdr:colOff>
      <xdr:row>34</xdr:row>
      <xdr:rowOff>2093040</xdr:rowOff>
    </xdr:to>
    <xdr:pic>
      <xdr:nvPicPr>
        <xdr:cNvPr id="63" name="Picture 46" descr="I_x = {{BH^3 - bh^3} \over 12}"/>
        <xdr:cNvPicPr/>
      </xdr:nvPicPr>
      <xdr:blipFill>
        <a:blip r:embed="rId92"/>
        <a:stretch/>
      </xdr:blipFill>
      <xdr:spPr>
        <a:xfrm>
          <a:off x="3033360" y="44157960"/>
          <a:ext cx="1330920" cy="408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190440</xdr:colOff>
      <xdr:row>52</xdr:row>
      <xdr:rowOff>55080</xdr:rowOff>
    </xdr:from>
    <xdr:to>
      <xdr:col>1</xdr:col>
      <xdr:colOff>904320</xdr:colOff>
      <xdr:row>52</xdr:row>
      <xdr:rowOff>471600</xdr:rowOff>
    </xdr:to>
    <xdr:pic>
      <xdr:nvPicPr>
        <xdr:cNvPr id="64" name="Picture 261" descr="I_x = {{\pi d^4} \over 64}"/>
        <xdr:cNvPicPr/>
      </xdr:nvPicPr>
      <xdr:blipFill>
        <a:blip r:embed="rId93"/>
        <a:stretch/>
      </xdr:blipFill>
      <xdr:spPr>
        <a:xfrm>
          <a:off x="2858040" y="69107400"/>
          <a:ext cx="713880" cy="4165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167760</xdr:colOff>
      <xdr:row>52</xdr:row>
      <xdr:rowOff>581040</xdr:rowOff>
    </xdr:from>
    <xdr:to>
      <xdr:col>1</xdr:col>
      <xdr:colOff>881640</xdr:colOff>
      <xdr:row>52</xdr:row>
      <xdr:rowOff>990000</xdr:rowOff>
    </xdr:to>
    <xdr:pic>
      <xdr:nvPicPr>
        <xdr:cNvPr id="65" name="Picture 262" descr="I_0 = {{\pi d^4} \over 32}"/>
        <xdr:cNvPicPr/>
      </xdr:nvPicPr>
      <xdr:blipFill>
        <a:blip r:embed="rId94"/>
        <a:stretch/>
      </xdr:blipFill>
      <xdr:spPr>
        <a:xfrm>
          <a:off x="2835360" y="69633360"/>
          <a:ext cx="713880" cy="408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411480</xdr:colOff>
      <xdr:row>52</xdr:row>
      <xdr:rowOff>123840</xdr:rowOff>
    </xdr:from>
    <xdr:to>
      <xdr:col>0</xdr:col>
      <xdr:colOff>1841400</xdr:colOff>
      <xdr:row>52</xdr:row>
      <xdr:rowOff>1035720</xdr:rowOff>
    </xdr:to>
    <xdr:pic>
      <xdr:nvPicPr>
        <xdr:cNvPr id="66" name="Picture 263" descr="Area moment of inertia of a circle1.svg">
          <a:hlinkClick r:id="rId95"/>
        </xdr:cNvPr>
        <xdr:cNvPicPr/>
      </xdr:nvPicPr>
      <xdr:blipFill>
        <a:blip r:embed="rId96"/>
        <a:stretch/>
      </xdr:blipFill>
      <xdr:spPr>
        <a:xfrm>
          <a:off x="411480" y="69176160"/>
          <a:ext cx="1429920" cy="9118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0</xdr:col>
      <xdr:colOff>0</xdr:colOff>
      <xdr:row>53</xdr:row>
      <xdr:rowOff>83880</xdr:rowOff>
    </xdr:from>
    <xdr:to>
      <xdr:col>0</xdr:col>
      <xdr:colOff>1948320</xdr:colOff>
      <xdr:row>53</xdr:row>
      <xdr:rowOff>1033920</xdr:rowOff>
    </xdr:to>
    <xdr:pic>
      <xdr:nvPicPr>
        <xdr:cNvPr id="67" name="Picture 6" descr="Area moment of inertia of a circle2.svg">
          <a:hlinkClick r:id="rId97"/>
        </xdr:cNvPr>
        <xdr:cNvPicPr/>
      </xdr:nvPicPr>
      <xdr:blipFill>
        <a:blip r:embed="rId98"/>
        <a:stretch/>
      </xdr:blipFill>
      <xdr:spPr>
        <a:xfrm>
          <a:off x="0" y="70180200"/>
          <a:ext cx="1948320" cy="9500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68760</xdr:colOff>
      <xdr:row>53</xdr:row>
      <xdr:rowOff>556200</xdr:rowOff>
    </xdr:from>
    <xdr:to>
      <xdr:col>1</xdr:col>
      <xdr:colOff>1392120</xdr:colOff>
      <xdr:row>53</xdr:row>
      <xdr:rowOff>965160</xdr:rowOff>
    </xdr:to>
    <xdr:pic>
      <xdr:nvPicPr>
        <xdr:cNvPr id="68" name="Picture 7" descr="I_x = {{\pi (D^4 - d^4)} \over 64}"/>
        <xdr:cNvPicPr/>
      </xdr:nvPicPr>
      <xdr:blipFill>
        <a:blip r:embed="rId99"/>
        <a:stretch/>
      </xdr:blipFill>
      <xdr:spPr>
        <a:xfrm>
          <a:off x="2736360" y="70652520"/>
          <a:ext cx="1323360" cy="408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54</xdr:row>
      <xdr:rowOff>152280</xdr:rowOff>
    </xdr:from>
    <xdr:to>
      <xdr:col>0</xdr:col>
      <xdr:colOff>1902600</xdr:colOff>
      <xdr:row>54</xdr:row>
      <xdr:rowOff>934560</xdr:rowOff>
    </xdr:to>
    <xdr:pic>
      <xdr:nvPicPr>
        <xdr:cNvPr id="69" name="Picture 270" descr="Area moment of inertia of a square1.svg">
          <a:hlinkClick r:id="rId100"/>
        </xdr:cNvPr>
        <xdr:cNvPicPr/>
      </xdr:nvPicPr>
      <xdr:blipFill>
        <a:blip r:embed="rId101"/>
        <a:stretch/>
      </xdr:blipFill>
      <xdr:spPr>
        <a:xfrm>
          <a:off x="0" y="71292600"/>
          <a:ext cx="1902600" cy="7822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1</xdr:col>
      <xdr:colOff>563760</xdr:colOff>
      <xdr:row>54</xdr:row>
      <xdr:rowOff>373320</xdr:rowOff>
    </xdr:from>
    <xdr:to>
      <xdr:col>1</xdr:col>
      <xdr:colOff>1186200</xdr:colOff>
      <xdr:row>54</xdr:row>
      <xdr:rowOff>782280</xdr:rowOff>
    </xdr:to>
    <xdr:pic>
      <xdr:nvPicPr>
        <xdr:cNvPr id="70" name="Picture 14" descr="I_x = {{h^4} \over 12}"/>
        <xdr:cNvPicPr/>
      </xdr:nvPicPr>
      <xdr:blipFill>
        <a:blip r:embed="rId102"/>
        <a:stretch/>
      </xdr:blipFill>
      <xdr:spPr>
        <a:xfrm>
          <a:off x="3231360" y="71513640"/>
          <a:ext cx="62244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60840</xdr:colOff>
      <xdr:row>55</xdr:row>
      <xdr:rowOff>77400</xdr:rowOff>
    </xdr:from>
    <xdr:to>
      <xdr:col>0</xdr:col>
      <xdr:colOff>1773000</xdr:colOff>
      <xdr:row>55</xdr:row>
      <xdr:rowOff>1354680</xdr:rowOff>
    </xdr:to>
    <xdr:pic>
      <xdr:nvPicPr>
        <xdr:cNvPr id="71" name="Picture 16" descr="Area moment of inertia of a square2.svg">
          <a:hlinkClick r:id="rId103"/>
        </xdr:cNvPr>
        <xdr:cNvPicPr/>
      </xdr:nvPicPr>
      <xdr:blipFill>
        <a:blip r:embed="rId104"/>
        <a:stretch/>
      </xdr:blipFill>
      <xdr:spPr>
        <a:xfrm>
          <a:off x="60840" y="72261360"/>
          <a:ext cx="1712160" cy="1277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266760</xdr:colOff>
      <xdr:row>55</xdr:row>
      <xdr:rowOff>321120</xdr:rowOff>
    </xdr:from>
    <xdr:to>
      <xdr:col>1</xdr:col>
      <xdr:colOff>889200</xdr:colOff>
      <xdr:row>55</xdr:row>
      <xdr:rowOff>729720</xdr:rowOff>
    </xdr:to>
    <xdr:pic>
      <xdr:nvPicPr>
        <xdr:cNvPr id="72" name="Picture 17" descr="I_x = {{h^4} \over 12}"/>
        <xdr:cNvPicPr/>
      </xdr:nvPicPr>
      <xdr:blipFill>
        <a:blip r:embed="rId105"/>
        <a:stretch/>
      </xdr:blipFill>
      <xdr:spPr>
        <a:xfrm>
          <a:off x="2934360" y="72505080"/>
          <a:ext cx="622440" cy="408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144720</xdr:colOff>
      <xdr:row>56</xdr:row>
      <xdr:rowOff>106560</xdr:rowOff>
    </xdr:from>
    <xdr:to>
      <xdr:col>0</xdr:col>
      <xdr:colOff>2047320</xdr:colOff>
      <xdr:row>57</xdr:row>
      <xdr:rowOff>89640</xdr:rowOff>
    </xdr:to>
    <xdr:pic>
      <xdr:nvPicPr>
        <xdr:cNvPr id="73" name="Picture 19" descr="Area moment of inertia of a square3.svg">
          <a:hlinkClick r:id="rId106"/>
        </xdr:cNvPr>
        <xdr:cNvPicPr/>
      </xdr:nvPicPr>
      <xdr:blipFill>
        <a:blip r:embed="rId107"/>
        <a:stretch/>
      </xdr:blipFill>
      <xdr:spPr>
        <a:xfrm>
          <a:off x="144720" y="73670040"/>
          <a:ext cx="1902600" cy="1026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106560</xdr:colOff>
      <xdr:row>56</xdr:row>
      <xdr:rowOff>342720</xdr:rowOff>
    </xdr:from>
    <xdr:to>
      <xdr:col>1</xdr:col>
      <xdr:colOff>1208880</xdr:colOff>
      <xdr:row>56</xdr:row>
      <xdr:rowOff>751680</xdr:rowOff>
    </xdr:to>
    <xdr:pic>
      <xdr:nvPicPr>
        <xdr:cNvPr id="74" name="Picture 20" descr="I_x = {{H^4 - h^4} \over 12}"/>
        <xdr:cNvPicPr/>
      </xdr:nvPicPr>
      <xdr:blipFill>
        <a:blip r:embed="rId108"/>
        <a:stretch/>
      </xdr:blipFill>
      <xdr:spPr>
        <a:xfrm>
          <a:off x="2774160" y="73906200"/>
          <a:ext cx="110232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541080</xdr:colOff>
      <xdr:row>57</xdr:row>
      <xdr:rowOff>31680</xdr:rowOff>
    </xdr:from>
    <xdr:to>
      <xdr:col>0</xdr:col>
      <xdr:colOff>1750320</xdr:colOff>
      <xdr:row>58</xdr:row>
      <xdr:rowOff>5400</xdr:rowOff>
    </xdr:to>
    <xdr:pic>
      <xdr:nvPicPr>
        <xdr:cNvPr id="75" name="Picture 22" descr="Area moment of inertia of a square4.svg">
          <a:hlinkClick r:id="rId109"/>
        </xdr:cNvPr>
        <xdr:cNvPicPr/>
      </xdr:nvPicPr>
      <xdr:blipFill>
        <a:blip r:embed="rId110"/>
        <a:stretch/>
      </xdr:blipFill>
      <xdr:spPr>
        <a:xfrm>
          <a:off x="541080" y="74638800"/>
          <a:ext cx="1209240" cy="11703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213480</xdr:colOff>
      <xdr:row>57</xdr:row>
      <xdr:rowOff>359280</xdr:rowOff>
    </xdr:from>
    <xdr:to>
      <xdr:col>1</xdr:col>
      <xdr:colOff>1315800</xdr:colOff>
      <xdr:row>57</xdr:row>
      <xdr:rowOff>767880</xdr:rowOff>
    </xdr:to>
    <xdr:pic>
      <xdr:nvPicPr>
        <xdr:cNvPr id="76" name="Picture 23" descr="I_x = {{H^4 - h^4} \over 12}"/>
        <xdr:cNvPicPr/>
      </xdr:nvPicPr>
      <xdr:blipFill>
        <a:blip r:embed="rId111"/>
        <a:stretch/>
      </xdr:blipFill>
      <xdr:spPr>
        <a:xfrm>
          <a:off x="2881080" y="74966400"/>
          <a:ext cx="1102320" cy="408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58</xdr:row>
      <xdr:rowOff>221040</xdr:rowOff>
    </xdr:from>
    <xdr:to>
      <xdr:col>0</xdr:col>
      <xdr:colOff>1902600</xdr:colOff>
      <xdr:row>58</xdr:row>
      <xdr:rowOff>995760</xdr:rowOff>
    </xdr:to>
    <xdr:pic>
      <xdr:nvPicPr>
        <xdr:cNvPr id="77" name="Picture 25" descr="Area moment of inertia of a figure1.svg">
          <a:hlinkClick r:id="rId112"/>
        </xdr:cNvPr>
        <xdr:cNvPicPr/>
      </xdr:nvPicPr>
      <xdr:blipFill>
        <a:blip r:embed="rId113"/>
        <a:stretch/>
      </xdr:blipFill>
      <xdr:spPr>
        <a:xfrm>
          <a:off x="0" y="76024800"/>
          <a:ext cx="1902600" cy="774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167760</xdr:colOff>
      <xdr:row>58</xdr:row>
      <xdr:rowOff>320040</xdr:rowOff>
    </xdr:from>
    <xdr:to>
      <xdr:col>1</xdr:col>
      <xdr:colOff>1803600</xdr:colOff>
      <xdr:row>58</xdr:row>
      <xdr:rowOff>627840</xdr:rowOff>
    </xdr:to>
    <xdr:pic>
      <xdr:nvPicPr>
        <xdr:cNvPr id="78" name="Picture 26" descr="I_x = {1 \over 12} \cdot (a^4 - {3\pi \over 16} d^4)"/>
        <xdr:cNvPicPr/>
      </xdr:nvPicPr>
      <xdr:blipFill>
        <a:blip r:embed="rId114"/>
        <a:stretch/>
      </xdr:blipFill>
      <xdr:spPr>
        <a:xfrm>
          <a:off x="2835360" y="76123800"/>
          <a:ext cx="1635840" cy="307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59</xdr:row>
      <xdr:rowOff>8640</xdr:rowOff>
    </xdr:from>
    <xdr:to>
      <xdr:col>1</xdr:col>
      <xdr:colOff>103680</xdr:colOff>
      <xdr:row>60</xdr:row>
      <xdr:rowOff>273960</xdr:rowOff>
    </xdr:to>
    <xdr:pic>
      <xdr:nvPicPr>
        <xdr:cNvPr id="79" name="Picture 28" descr="Area moment of inertia of a figure2.svg">
          <a:hlinkClick r:id="rId115"/>
        </xdr:cNvPr>
        <xdr:cNvPicPr/>
      </xdr:nvPicPr>
      <xdr:blipFill>
        <a:blip r:embed="rId116"/>
        <a:stretch/>
      </xdr:blipFill>
      <xdr:spPr>
        <a:xfrm>
          <a:off x="0" y="76856040"/>
          <a:ext cx="2771280" cy="13093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83880</xdr:colOff>
      <xdr:row>59</xdr:row>
      <xdr:rowOff>336240</xdr:rowOff>
    </xdr:from>
    <xdr:to>
      <xdr:col>1</xdr:col>
      <xdr:colOff>1757880</xdr:colOff>
      <xdr:row>59</xdr:row>
      <xdr:rowOff>720360</xdr:rowOff>
    </xdr:to>
    <xdr:pic>
      <xdr:nvPicPr>
        <xdr:cNvPr id="80" name="Picture 29" descr="I_x = {{{6b^2 + 6bb_1 + b_1^2} \over {36(2b+b_1)}} \cdot h^3}"/>
        <xdr:cNvPicPr/>
      </xdr:nvPicPr>
      <xdr:blipFill>
        <a:blip r:embed="rId117"/>
        <a:stretch/>
      </xdr:blipFill>
      <xdr:spPr>
        <a:xfrm>
          <a:off x="2751480" y="77183640"/>
          <a:ext cx="1674000" cy="384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76320</xdr:colOff>
      <xdr:row>60</xdr:row>
      <xdr:rowOff>147240</xdr:rowOff>
    </xdr:from>
    <xdr:to>
      <xdr:col>0</xdr:col>
      <xdr:colOff>1994040</xdr:colOff>
      <xdr:row>61</xdr:row>
      <xdr:rowOff>21960</xdr:rowOff>
    </xdr:to>
    <xdr:pic>
      <xdr:nvPicPr>
        <xdr:cNvPr id="81" name="Picture 32" descr="Area moment of inertia of a rectangle1.svg">
          <a:hlinkClick r:id="rId118"/>
        </xdr:cNvPr>
        <xdr:cNvPicPr/>
      </xdr:nvPicPr>
      <xdr:blipFill>
        <a:blip r:embed="rId119"/>
        <a:stretch/>
      </xdr:blipFill>
      <xdr:spPr>
        <a:xfrm>
          <a:off x="76320" y="78038640"/>
          <a:ext cx="1917720" cy="918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320040</xdr:colOff>
      <xdr:row>60</xdr:row>
      <xdr:rowOff>25200</xdr:rowOff>
    </xdr:from>
    <xdr:to>
      <xdr:col>1</xdr:col>
      <xdr:colOff>1026360</xdr:colOff>
      <xdr:row>60</xdr:row>
      <xdr:rowOff>433440</xdr:rowOff>
    </xdr:to>
    <xdr:pic>
      <xdr:nvPicPr>
        <xdr:cNvPr id="82" name="Picture 33" descr="I_x = {bh^3 \over 12}"/>
        <xdr:cNvPicPr/>
      </xdr:nvPicPr>
      <xdr:blipFill>
        <a:blip r:embed="rId120"/>
        <a:stretch/>
      </xdr:blipFill>
      <xdr:spPr>
        <a:xfrm>
          <a:off x="2987640" y="77916600"/>
          <a:ext cx="706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335160</xdr:colOff>
      <xdr:row>60</xdr:row>
      <xdr:rowOff>619560</xdr:rowOff>
    </xdr:from>
    <xdr:to>
      <xdr:col>1</xdr:col>
      <xdr:colOff>1026000</xdr:colOff>
      <xdr:row>60</xdr:row>
      <xdr:rowOff>1027800</xdr:rowOff>
    </xdr:to>
    <xdr:pic>
      <xdr:nvPicPr>
        <xdr:cNvPr id="83" name="Picture 34" descr="I_y = {b^3h \over 12}"/>
        <xdr:cNvPicPr/>
      </xdr:nvPicPr>
      <xdr:blipFill>
        <a:blip r:embed="rId121"/>
        <a:stretch/>
      </xdr:blipFill>
      <xdr:spPr>
        <a:xfrm>
          <a:off x="3002760" y="78510960"/>
          <a:ext cx="6908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175320</xdr:colOff>
      <xdr:row>61</xdr:row>
      <xdr:rowOff>78840</xdr:rowOff>
    </xdr:from>
    <xdr:to>
      <xdr:col>0</xdr:col>
      <xdr:colOff>1864440</xdr:colOff>
      <xdr:row>62</xdr:row>
      <xdr:rowOff>31680</xdr:rowOff>
    </xdr:to>
    <xdr:pic>
      <xdr:nvPicPr>
        <xdr:cNvPr id="84" name="Picture 37" descr="Area moment of inertia of a hexagon1.svg">
          <a:hlinkClick r:id="rId122"/>
        </xdr:cNvPr>
        <xdr:cNvPicPr/>
      </xdr:nvPicPr>
      <xdr:blipFill>
        <a:blip r:embed="rId123"/>
        <a:stretch/>
      </xdr:blipFill>
      <xdr:spPr>
        <a:xfrm>
          <a:off x="175320" y="79014240"/>
          <a:ext cx="1689120" cy="9968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243720</xdr:colOff>
      <xdr:row>61</xdr:row>
      <xdr:rowOff>253800</xdr:rowOff>
    </xdr:from>
    <xdr:to>
      <xdr:col>1</xdr:col>
      <xdr:colOff>1384200</xdr:colOff>
      <xdr:row>61</xdr:row>
      <xdr:rowOff>669600</xdr:rowOff>
    </xdr:to>
    <xdr:pic>
      <xdr:nvPicPr>
        <xdr:cNvPr id="85" name="Picture 38" descr="I_x = {{5\sqrt{3}} \over 16} \cdot R^4"/>
        <xdr:cNvPicPr/>
      </xdr:nvPicPr>
      <xdr:blipFill>
        <a:blip r:embed="rId124"/>
        <a:stretch/>
      </xdr:blipFill>
      <xdr:spPr>
        <a:xfrm>
          <a:off x="2911320" y="7918920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266760</xdr:colOff>
      <xdr:row>62</xdr:row>
      <xdr:rowOff>85680</xdr:rowOff>
    </xdr:from>
    <xdr:to>
      <xdr:col>0</xdr:col>
      <xdr:colOff>1788120</xdr:colOff>
      <xdr:row>63</xdr:row>
      <xdr:rowOff>47880</xdr:rowOff>
    </xdr:to>
    <xdr:pic>
      <xdr:nvPicPr>
        <xdr:cNvPr id="86" name="Picture 40" descr="Area moment of inertia of a hexagon2.svg">
          <a:hlinkClick r:id="rId125"/>
        </xdr:cNvPr>
        <xdr:cNvPicPr/>
      </xdr:nvPicPr>
      <xdr:blipFill>
        <a:blip r:embed="rId126"/>
        <a:stretch/>
      </xdr:blipFill>
      <xdr:spPr>
        <a:xfrm>
          <a:off x="266760" y="80065080"/>
          <a:ext cx="1521360" cy="10062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221040</xdr:colOff>
      <xdr:row>62</xdr:row>
      <xdr:rowOff>329400</xdr:rowOff>
    </xdr:from>
    <xdr:to>
      <xdr:col>1</xdr:col>
      <xdr:colOff>1361520</xdr:colOff>
      <xdr:row>62</xdr:row>
      <xdr:rowOff>745200</xdr:rowOff>
    </xdr:to>
    <xdr:pic>
      <xdr:nvPicPr>
        <xdr:cNvPr id="87" name="Picture 41" descr="I_x = {{5\sqrt{3}} \over 16} \cdot R^4"/>
        <xdr:cNvPicPr/>
      </xdr:nvPicPr>
      <xdr:blipFill>
        <a:blip r:embed="rId127"/>
        <a:stretch/>
      </xdr:blipFill>
      <xdr:spPr>
        <a:xfrm>
          <a:off x="2888640" y="8030880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63</xdr:row>
      <xdr:rowOff>86760</xdr:rowOff>
    </xdr:from>
    <xdr:to>
      <xdr:col>0</xdr:col>
      <xdr:colOff>1514160</xdr:colOff>
      <xdr:row>63</xdr:row>
      <xdr:rowOff>1041480</xdr:rowOff>
    </xdr:to>
    <xdr:pic>
      <xdr:nvPicPr>
        <xdr:cNvPr id="88" name="Picture 43" descr="Area moment of inertia of a I-beam.svg">
          <a:hlinkClick r:id="rId128"/>
        </xdr:cNvPr>
        <xdr:cNvPicPr/>
      </xdr:nvPicPr>
      <xdr:blipFill>
        <a:blip r:embed="rId129"/>
        <a:stretch/>
      </xdr:blipFill>
      <xdr:spPr>
        <a:xfrm>
          <a:off x="114480" y="81110160"/>
          <a:ext cx="1399680" cy="954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190440</xdr:colOff>
      <xdr:row>63</xdr:row>
      <xdr:rowOff>1198800</xdr:rowOff>
    </xdr:from>
    <xdr:to>
      <xdr:col>0</xdr:col>
      <xdr:colOff>1491120</xdr:colOff>
      <xdr:row>63</xdr:row>
      <xdr:rowOff>2085120</xdr:rowOff>
    </xdr:to>
    <xdr:pic>
      <xdr:nvPicPr>
        <xdr:cNvPr id="89" name="Picture 44" descr="Area moment of inertia of a channel.svg">
          <a:hlinkClick r:id="rId130"/>
        </xdr:cNvPr>
        <xdr:cNvPicPr/>
      </xdr:nvPicPr>
      <xdr:blipFill>
        <a:blip r:embed="rId131"/>
        <a:stretch/>
      </xdr:blipFill>
      <xdr:spPr>
        <a:xfrm>
          <a:off x="190440" y="82222200"/>
          <a:ext cx="1300680" cy="8863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63</xdr:row>
      <xdr:rowOff>2224800</xdr:rowOff>
    </xdr:from>
    <xdr:to>
      <xdr:col>0</xdr:col>
      <xdr:colOff>1681560</xdr:colOff>
      <xdr:row>63</xdr:row>
      <xdr:rowOff>3319920</xdr:rowOff>
    </xdr:to>
    <xdr:pic>
      <xdr:nvPicPr>
        <xdr:cNvPr id="90" name="Picture 45" descr="Area moment of inertia of a rectangle2.svg">
          <a:hlinkClick r:id="rId132"/>
        </xdr:cNvPr>
        <xdr:cNvPicPr/>
      </xdr:nvPicPr>
      <xdr:blipFill>
        <a:blip r:embed="rId133"/>
        <a:stretch/>
      </xdr:blipFill>
      <xdr:spPr>
        <a:xfrm>
          <a:off x="114480" y="83248200"/>
          <a:ext cx="1567080" cy="1095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365760</xdr:colOff>
      <xdr:row>63</xdr:row>
      <xdr:rowOff>1684080</xdr:rowOff>
    </xdr:from>
    <xdr:to>
      <xdr:col>1</xdr:col>
      <xdr:colOff>1696680</xdr:colOff>
      <xdr:row>63</xdr:row>
      <xdr:rowOff>2093040</xdr:rowOff>
    </xdr:to>
    <xdr:pic>
      <xdr:nvPicPr>
        <xdr:cNvPr id="91" name="Picture 46" descr="I_x = {{BH^3 - bh^3} \over 12}"/>
        <xdr:cNvPicPr/>
      </xdr:nvPicPr>
      <xdr:blipFill>
        <a:blip r:embed="rId134"/>
        <a:stretch/>
      </xdr:blipFill>
      <xdr:spPr>
        <a:xfrm>
          <a:off x="3033360" y="82707480"/>
          <a:ext cx="1330920" cy="408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190440</xdr:colOff>
      <xdr:row>65</xdr:row>
      <xdr:rowOff>53280</xdr:rowOff>
    </xdr:from>
    <xdr:to>
      <xdr:col>1</xdr:col>
      <xdr:colOff>904320</xdr:colOff>
      <xdr:row>65</xdr:row>
      <xdr:rowOff>469800</xdr:rowOff>
    </xdr:to>
    <xdr:pic>
      <xdr:nvPicPr>
        <xdr:cNvPr id="92" name="Picture 437" descr="I_x = {{\pi d^4} \over 64}"/>
        <xdr:cNvPicPr/>
      </xdr:nvPicPr>
      <xdr:blipFill>
        <a:blip r:embed="rId135"/>
        <a:stretch/>
      </xdr:blipFill>
      <xdr:spPr>
        <a:xfrm>
          <a:off x="2858040" y="85549680"/>
          <a:ext cx="713880" cy="4165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167760</xdr:colOff>
      <xdr:row>65</xdr:row>
      <xdr:rowOff>579240</xdr:rowOff>
    </xdr:from>
    <xdr:to>
      <xdr:col>1</xdr:col>
      <xdr:colOff>881640</xdr:colOff>
      <xdr:row>65</xdr:row>
      <xdr:rowOff>988200</xdr:rowOff>
    </xdr:to>
    <xdr:pic>
      <xdr:nvPicPr>
        <xdr:cNvPr id="93" name="Picture 438" descr="I_0 = {{\pi d^4} \over 32}"/>
        <xdr:cNvPicPr/>
      </xdr:nvPicPr>
      <xdr:blipFill>
        <a:blip r:embed="rId136"/>
        <a:stretch/>
      </xdr:blipFill>
      <xdr:spPr>
        <a:xfrm>
          <a:off x="2835360" y="86075640"/>
          <a:ext cx="713880" cy="408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411480</xdr:colOff>
      <xdr:row>65</xdr:row>
      <xdr:rowOff>122040</xdr:rowOff>
    </xdr:from>
    <xdr:to>
      <xdr:col>0</xdr:col>
      <xdr:colOff>1841400</xdr:colOff>
      <xdr:row>65</xdr:row>
      <xdr:rowOff>1033920</xdr:rowOff>
    </xdr:to>
    <xdr:pic>
      <xdr:nvPicPr>
        <xdr:cNvPr id="94" name="Picture 439" descr="Area moment of inertia of a circle1.svg">
          <a:hlinkClick r:id="rId137"/>
        </xdr:cNvPr>
        <xdr:cNvPicPr/>
      </xdr:nvPicPr>
      <xdr:blipFill>
        <a:blip r:embed="rId138"/>
        <a:stretch/>
      </xdr:blipFill>
      <xdr:spPr>
        <a:xfrm>
          <a:off x="411480" y="85618440"/>
          <a:ext cx="1429920" cy="9118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0</xdr:col>
      <xdr:colOff>0</xdr:colOff>
      <xdr:row>66</xdr:row>
      <xdr:rowOff>84960</xdr:rowOff>
    </xdr:from>
    <xdr:to>
      <xdr:col>0</xdr:col>
      <xdr:colOff>1948320</xdr:colOff>
      <xdr:row>66</xdr:row>
      <xdr:rowOff>1034640</xdr:rowOff>
    </xdr:to>
    <xdr:pic>
      <xdr:nvPicPr>
        <xdr:cNvPr id="95" name="Picture 6" descr="Area moment of inertia of a circle2.svg">
          <a:hlinkClick r:id="rId139"/>
        </xdr:cNvPr>
        <xdr:cNvPicPr/>
      </xdr:nvPicPr>
      <xdr:blipFill>
        <a:blip r:embed="rId140"/>
        <a:stretch/>
      </xdr:blipFill>
      <xdr:spPr>
        <a:xfrm>
          <a:off x="0" y="86807880"/>
          <a:ext cx="1948320" cy="9496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68760</xdr:colOff>
      <xdr:row>66</xdr:row>
      <xdr:rowOff>557280</xdr:rowOff>
    </xdr:from>
    <xdr:to>
      <xdr:col>1</xdr:col>
      <xdr:colOff>1392120</xdr:colOff>
      <xdr:row>66</xdr:row>
      <xdr:rowOff>965880</xdr:rowOff>
    </xdr:to>
    <xdr:pic>
      <xdr:nvPicPr>
        <xdr:cNvPr id="96" name="Picture 7" descr="I_x = {{\pi (D^4 - d^4)} \over 64}"/>
        <xdr:cNvPicPr/>
      </xdr:nvPicPr>
      <xdr:blipFill>
        <a:blip r:embed="rId141"/>
        <a:stretch/>
      </xdr:blipFill>
      <xdr:spPr>
        <a:xfrm>
          <a:off x="2736360" y="87280200"/>
          <a:ext cx="1323360" cy="408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67</xdr:row>
      <xdr:rowOff>154800</xdr:rowOff>
    </xdr:from>
    <xdr:to>
      <xdr:col>0</xdr:col>
      <xdr:colOff>1902600</xdr:colOff>
      <xdr:row>67</xdr:row>
      <xdr:rowOff>937080</xdr:rowOff>
    </xdr:to>
    <xdr:pic>
      <xdr:nvPicPr>
        <xdr:cNvPr id="97" name="Picture 446" descr="Area moment of inertia of a square1.svg">
          <a:hlinkClick r:id="rId142"/>
        </xdr:cNvPr>
        <xdr:cNvPicPr/>
      </xdr:nvPicPr>
      <xdr:blipFill>
        <a:blip r:embed="rId143"/>
        <a:stretch/>
      </xdr:blipFill>
      <xdr:spPr>
        <a:xfrm>
          <a:off x="0" y="87921720"/>
          <a:ext cx="1902600" cy="7822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1</xdr:col>
      <xdr:colOff>563760</xdr:colOff>
      <xdr:row>67</xdr:row>
      <xdr:rowOff>375840</xdr:rowOff>
    </xdr:from>
    <xdr:to>
      <xdr:col>1</xdr:col>
      <xdr:colOff>1186200</xdr:colOff>
      <xdr:row>67</xdr:row>
      <xdr:rowOff>784080</xdr:rowOff>
    </xdr:to>
    <xdr:pic>
      <xdr:nvPicPr>
        <xdr:cNvPr id="98" name="Picture 14" descr="I_x = {{h^4} \over 12}"/>
        <xdr:cNvPicPr/>
      </xdr:nvPicPr>
      <xdr:blipFill>
        <a:blip r:embed="rId144"/>
        <a:stretch/>
      </xdr:blipFill>
      <xdr:spPr>
        <a:xfrm>
          <a:off x="3231360" y="88142760"/>
          <a:ext cx="6224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60840</xdr:colOff>
      <xdr:row>68</xdr:row>
      <xdr:rowOff>78840</xdr:rowOff>
    </xdr:from>
    <xdr:to>
      <xdr:col>0</xdr:col>
      <xdr:colOff>1773000</xdr:colOff>
      <xdr:row>68</xdr:row>
      <xdr:rowOff>1355760</xdr:rowOff>
    </xdr:to>
    <xdr:pic>
      <xdr:nvPicPr>
        <xdr:cNvPr id="99" name="Picture 16" descr="Area moment of inertia of a square2.svg">
          <a:hlinkClick r:id="rId145"/>
        </xdr:cNvPr>
        <xdr:cNvPicPr/>
      </xdr:nvPicPr>
      <xdr:blipFill>
        <a:blip r:embed="rId146"/>
        <a:stretch/>
      </xdr:blipFill>
      <xdr:spPr>
        <a:xfrm>
          <a:off x="60840" y="88889760"/>
          <a:ext cx="1712160" cy="12769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266760</xdr:colOff>
      <xdr:row>68</xdr:row>
      <xdr:rowOff>322560</xdr:rowOff>
    </xdr:from>
    <xdr:to>
      <xdr:col>1</xdr:col>
      <xdr:colOff>889200</xdr:colOff>
      <xdr:row>68</xdr:row>
      <xdr:rowOff>730800</xdr:rowOff>
    </xdr:to>
    <xdr:pic>
      <xdr:nvPicPr>
        <xdr:cNvPr id="100" name="Picture 17" descr="I_x = {{h^4} \over 12}"/>
        <xdr:cNvPicPr/>
      </xdr:nvPicPr>
      <xdr:blipFill>
        <a:blip r:embed="rId147"/>
        <a:stretch/>
      </xdr:blipFill>
      <xdr:spPr>
        <a:xfrm>
          <a:off x="2934360" y="89133480"/>
          <a:ext cx="6224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144720</xdr:colOff>
      <xdr:row>69</xdr:row>
      <xdr:rowOff>109080</xdr:rowOff>
    </xdr:from>
    <xdr:to>
      <xdr:col>0</xdr:col>
      <xdr:colOff>2047320</xdr:colOff>
      <xdr:row>70</xdr:row>
      <xdr:rowOff>90000</xdr:rowOff>
    </xdr:to>
    <xdr:pic>
      <xdr:nvPicPr>
        <xdr:cNvPr id="101" name="Picture 19" descr="Area moment of inertia of a square3.svg">
          <a:hlinkClick r:id="rId148"/>
        </xdr:cNvPr>
        <xdr:cNvPicPr/>
      </xdr:nvPicPr>
      <xdr:blipFill>
        <a:blip r:embed="rId149"/>
        <a:stretch/>
      </xdr:blipFill>
      <xdr:spPr>
        <a:xfrm>
          <a:off x="144720" y="90337320"/>
          <a:ext cx="1902600" cy="10249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106560</xdr:colOff>
      <xdr:row>69</xdr:row>
      <xdr:rowOff>345240</xdr:rowOff>
    </xdr:from>
    <xdr:to>
      <xdr:col>1</xdr:col>
      <xdr:colOff>1208880</xdr:colOff>
      <xdr:row>69</xdr:row>
      <xdr:rowOff>753480</xdr:rowOff>
    </xdr:to>
    <xdr:pic>
      <xdr:nvPicPr>
        <xdr:cNvPr id="102" name="Picture 20" descr="I_x = {{H^4 - h^4} \over 12}"/>
        <xdr:cNvPicPr/>
      </xdr:nvPicPr>
      <xdr:blipFill>
        <a:blip r:embed="rId150"/>
        <a:stretch/>
      </xdr:blipFill>
      <xdr:spPr>
        <a:xfrm>
          <a:off x="2774160" y="90573480"/>
          <a:ext cx="1102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541080</xdr:colOff>
      <xdr:row>70</xdr:row>
      <xdr:rowOff>32400</xdr:rowOff>
    </xdr:from>
    <xdr:to>
      <xdr:col>0</xdr:col>
      <xdr:colOff>1750320</xdr:colOff>
      <xdr:row>70</xdr:row>
      <xdr:rowOff>1202760</xdr:rowOff>
    </xdr:to>
    <xdr:pic>
      <xdr:nvPicPr>
        <xdr:cNvPr id="103" name="Picture 22" descr="Area moment of inertia of a square4.svg">
          <a:hlinkClick r:id="rId151"/>
        </xdr:cNvPr>
        <xdr:cNvPicPr/>
      </xdr:nvPicPr>
      <xdr:blipFill>
        <a:blip r:embed="rId152"/>
        <a:stretch/>
      </xdr:blipFill>
      <xdr:spPr>
        <a:xfrm>
          <a:off x="541080" y="91304640"/>
          <a:ext cx="1209240" cy="11703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213480</xdr:colOff>
      <xdr:row>70</xdr:row>
      <xdr:rowOff>360000</xdr:rowOff>
    </xdr:from>
    <xdr:to>
      <xdr:col>1</xdr:col>
      <xdr:colOff>1315800</xdr:colOff>
      <xdr:row>70</xdr:row>
      <xdr:rowOff>768240</xdr:rowOff>
    </xdr:to>
    <xdr:pic>
      <xdr:nvPicPr>
        <xdr:cNvPr id="104" name="Picture 23" descr="I_x = {{H^4 - h^4} \over 12}"/>
        <xdr:cNvPicPr/>
      </xdr:nvPicPr>
      <xdr:blipFill>
        <a:blip r:embed="rId153"/>
        <a:stretch/>
      </xdr:blipFill>
      <xdr:spPr>
        <a:xfrm>
          <a:off x="2881080" y="91632240"/>
          <a:ext cx="1102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71</xdr:row>
      <xdr:rowOff>222840</xdr:rowOff>
    </xdr:from>
    <xdr:to>
      <xdr:col>0</xdr:col>
      <xdr:colOff>1902600</xdr:colOff>
      <xdr:row>71</xdr:row>
      <xdr:rowOff>996840</xdr:rowOff>
    </xdr:to>
    <xdr:pic>
      <xdr:nvPicPr>
        <xdr:cNvPr id="105" name="Picture 25" descr="Area moment of inertia of a figure1.svg">
          <a:hlinkClick r:id="rId154"/>
        </xdr:cNvPr>
        <xdr:cNvPicPr/>
      </xdr:nvPicPr>
      <xdr:blipFill>
        <a:blip r:embed="rId155"/>
        <a:stretch/>
      </xdr:blipFill>
      <xdr:spPr>
        <a:xfrm>
          <a:off x="0" y="92775240"/>
          <a:ext cx="1902600" cy="774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167760</xdr:colOff>
      <xdr:row>71</xdr:row>
      <xdr:rowOff>321840</xdr:rowOff>
    </xdr:from>
    <xdr:to>
      <xdr:col>1</xdr:col>
      <xdr:colOff>1803600</xdr:colOff>
      <xdr:row>71</xdr:row>
      <xdr:rowOff>628920</xdr:rowOff>
    </xdr:to>
    <xdr:pic>
      <xdr:nvPicPr>
        <xdr:cNvPr id="106" name="Picture 26" descr="I_x = {1 \over 12} \cdot (a^4 - {3\pi \over 16} d^4)"/>
        <xdr:cNvPicPr/>
      </xdr:nvPicPr>
      <xdr:blipFill>
        <a:blip r:embed="rId156"/>
        <a:stretch/>
      </xdr:blipFill>
      <xdr:spPr>
        <a:xfrm>
          <a:off x="2835360" y="92874240"/>
          <a:ext cx="1635840" cy="3070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72</xdr:row>
      <xdr:rowOff>7560</xdr:rowOff>
    </xdr:from>
    <xdr:to>
      <xdr:col>1</xdr:col>
      <xdr:colOff>103680</xdr:colOff>
      <xdr:row>73</xdr:row>
      <xdr:rowOff>271800</xdr:rowOff>
    </xdr:to>
    <xdr:pic>
      <xdr:nvPicPr>
        <xdr:cNvPr id="107" name="Picture 28" descr="Area moment of inertia of a figure2.svg">
          <a:hlinkClick r:id="rId157"/>
        </xdr:cNvPr>
        <xdr:cNvPicPr/>
      </xdr:nvPicPr>
      <xdr:blipFill>
        <a:blip r:embed="rId158"/>
        <a:stretch/>
      </xdr:blipFill>
      <xdr:spPr>
        <a:xfrm>
          <a:off x="0" y="93603960"/>
          <a:ext cx="2771280" cy="13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83880</xdr:colOff>
      <xdr:row>72</xdr:row>
      <xdr:rowOff>335160</xdr:rowOff>
    </xdr:from>
    <xdr:to>
      <xdr:col>1</xdr:col>
      <xdr:colOff>1757880</xdr:colOff>
      <xdr:row>72</xdr:row>
      <xdr:rowOff>719640</xdr:rowOff>
    </xdr:to>
    <xdr:pic>
      <xdr:nvPicPr>
        <xdr:cNvPr id="108" name="Picture 29" descr="I_x = {{{6b^2 + 6bb_1 + b_1^2} \over {36(2b+b_1)}} \cdot h^3}"/>
        <xdr:cNvPicPr/>
      </xdr:nvPicPr>
      <xdr:blipFill>
        <a:blip r:embed="rId159"/>
        <a:stretch/>
      </xdr:blipFill>
      <xdr:spPr>
        <a:xfrm>
          <a:off x="2751480" y="93931560"/>
          <a:ext cx="1674000" cy="3844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76320</xdr:colOff>
      <xdr:row>73</xdr:row>
      <xdr:rowOff>144720</xdr:rowOff>
    </xdr:from>
    <xdr:to>
      <xdr:col>0</xdr:col>
      <xdr:colOff>1994040</xdr:colOff>
      <xdr:row>74</xdr:row>
      <xdr:rowOff>20880</xdr:rowOff>
    </xdr:to>
    <xdr:pic>
      <xdr:nvPicPr>
        <xdr:cNvPr id="109" name="Picture 32" descr="Area moment of inertia of a rectangle1.svg">
          <a:hlinkClick r:id="rId160"/>
        </xdr:cNvPr>
        <xdr:cNvPicPr/>
      </xdr:nvPicPr>
      <xdr:blipFill>
        <a:blip r:embed="rId161"/>
        <a:stretch/>
      </xdr:blipFill>
      <xdr:spPr>
        <a:xfrm>
          <a:off x="76320" y="94785120"/>
          <a:ext cx="1917720" cy="919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320040</xdr:colOff>
      <xdr:row>73</xdr:row>
      <xdr:rowOff>22680</xdr:rowOff>
    </xdr:from>
    <xdr:to>
      <xdr:col>1</xdr:col>
      <xdr:colOff>1026360</xdr:colOff>
      <xdr:row>73</xdr:row>
      <xdr:rowOff>431640</xdr:rowOff>
    </xdr:to>
    <xdr:pic>
      <xdr:nvPicPr>
        <xdr:cNvPr id="110" name="Picture 33" descr="I_x = {bh^3 \over 12}"/>
        <xdr:cNvPicPr/>
      </xdr:nvPicPr>
      <xdr:blipFill>
        <a:blip r:embed="rId162"/>
        <a:stretch/>
      </xdr:blipFill>
      <xdr:spPr>
        <a:xfrm>
          <a:off x="2987640" y="94663080"/>
          <a:ext cx="70632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335160</xdr:colOff>
      <xdr:row>73</xdr:row>
      <xdr:rowOff>617040</xdr:rowOff>
    </xdr:from>
    <xdr:to>
      <xdr:col>1</xdr:col>
      <xdr:colOff>1026000</xdr:colOff>
      <xdr:row>73</xdr:row>
      <xdr:rowOff>1026000</xdr:rowOff>
    </xdr:to>
    <xdr:pic>
      <xdr:nvPicPr>
        <xdr:cNvPr id="111" name="Picture 34" descr="I_y = {b^3h \over 12}"/>
        <xdr:cNvPicPr/>
      </xdr:nvPicPr>
      <xdr:blipFill>
        <a:blip r:embed="rId163"/>
        <a:stretch/>
      </xdr:blipFill>
      <xdr:spPr>
        <a:xfrm>
          <a:off x="3002760" y="95257440"/>
          <a:ext cx="69084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175320</xdr:colOff>
      <xdr:row>74</xdr:row>
      <xdr:rowOff>77400</xdr:rowOff>
    </xdr:from>
    <xdr:to>
      <xdr:col>0</xdr:col>
      <xdr:colOff>1864440</xdr:colOff>
      <xdr:row>75</xdr:row>
      <xdr:rowOff>32760</xdr:rowOff>
    </xdr:to>
    <xdr:pic>
      <xdr:nvPicPr>
        <xdr:cNvPr id="112" name="Picture 37" descr="Area moment of inertia of a hexagon1.svg">
          <a:hlinkClick r:id="rId164"/>
        </xdr:cNvPr>
        <xdr:cNvPicPr/>
      </xdr:nvPicPr>
      <xdr:blipFill>
        <a:blip r:embed="rId165"/>
        <a:stretch/>
      </xdr:blipFill>
      <xdr:spPr>
        <a:xfrm>
          <a:off x="175320" y="95761440"/>
          <a:ext cx="1689120" cy="9993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243720</xdr:colOff>
      <xdr:row>74</xdr:row>
      <xdr:rowOff>252360</xdr:rowOff>
    </xdr:from>
    <xdr:to>
      <xdr:col>1</xdr:col>
      <xdr:colOff>1384200</xdr:colOff>
      <xdr:row>74</xdr:row>
      <xdr:rowOff>668520</xdr:rowOff>
    </xdr:to>
    <xdr:pic>
      <xdr:nvPicPr>
        <xdr:cNvPr id="113" name="Picture 38" descr="I_x = {{5\sqrt{3}} \over 16} \cdot R^4"/>
        <xdr:cNvPicPr/>
      </xdr:nvPicPr>
      <xdr:blipFill>
        <a:blip r:embed="rId166"/>
        <a:stretch/>
      </xdr:blipFill>
      <xdr:spPr>
        <a:xfrm>
          <a:off x="2911320" y="95936400"/>
          <a:ext cx="1140480" cy="4161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266760</xdr:colOff>
      <xdr:row>75</xdr:row>
      <xdr:rowOff>86400</xdr:rowOff>
    </xdr:from>
    <xdr:to>
      <xdr:col>0</xdr:col>
      <xdr:colOff>1788120</xdr:colOff>
      <xdr:row>76</xdr:row>
      <xdr:rowOff>49680</xdr:rowOff>
    </xdr:to>
    <xdr:pic>
      <xdr:nvPicPr>
        <xdr:cNvPr id="114" name="Picture 40" descr="Area moment of inertia of a hexagon2.svg">
          <a:hlinkClick r:id="rId167"/>
        </xdr:cNvPr>
        <xdr:cNvPicPr/>
      </xdr:nvPicPr>
      <xdr:blipFill>
        <a:blip r:embed="rId168"/>
        <a:stretch/>
      </xdr:blipFill>
      <xdr:spPr>
        <a:xfrm>
          <a:off x="266760" y="96814440"/>
          <a:ext cx="1521360" cy="1007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221040</xdr:colOff>
      <xdr:row>75</xdr:row>
      <xdr:rowOff>330120</xdr:rowOff>
    </xdr:from>
    <xdr:to>
      <xdr:col>1</xdr:col>
      <xdr:colOff>1361520</xdr:colOff>
      <xdr:row>75</xdr:row>
      <xdr:rowOff>745920</xdr:rowOff>
    </xdr:to>
    <xdr:pic>
      <xdr:nvPicPr>
        <xdr:cNvPr id="115" name="Picture 41" descr="I_x = {{5\sqrt{3}} \over 16} \cdot R^4"/>
        <xdr:cNvPicPr/>
      </xdr:nvPicPr>
      <xdr:blipFill>
        <a:blip r:embed="rId169"/>
        <a:stretch/>
      </xdr:blipFill>
      <xdr:spPr>
        <a:xfrm>
          <a:off x="2888640" y="9705816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76</xdr:row>
      <xdr:rowOff>89280</xdr:rowOff>
    </xdr:from>
    <xdr:to>
      <xdr:col>0</xdr:col>
      <xdr:colOff>1514160</xdr:colOff>
      <xdr:row>76</xdr:row>
      <xdr:rowOff>1043280</xdr:rowOff>
    </xdr:to>
    <xdr:pic>
      <xdr:nvPicPr>
        <xdr:cNvPr id="116" name="Picture 43" descr="Area moment of inertia of a I-beam.svg">
          <a:hlinkClick r:id="rId170"/>
        </xdr:cNvPr>
        <xdr:cNvPicPr/>
      </xdr:nvPicPr>
      <xdr:blipFill>
        <a:blip r:embed="rId171"/>
        <a:stretch/>
      </xdr:blipFill>
      <xdr:spPr>
        <a:xfrm>
          <a:off x="114480" y="97861320"/>
          <a:ext cx="1399680" cy="954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190440</xdr:colOff>
      <xdr:row>76</xdr:row>
      <xdr:rowOff>1201320</xdr:rowOff>
    </xdr:from>
    <xdr:to>
      <xdr:col>0</xdr:col>
      <xdr:colOff>1491120</xdr:colOff>
      <xdr:row>76</xdr:row>
      <xdr:rowOff>2086920</xdr:rowOff>
    </xdr:to>
    <xdr:pic>
      <xdr:nvPicPr>
        <xdr:cNvPr id="117" name="Picture 44" descr="Area moment of inertia of a channel.svg">
          <a:hlinkClick r:id="rId172"/>
        </xdr:cNvPr>
        <xdr:cNvPicPr/>
      </xdr:nvPicPr>
      <xdr:blipFill>
        <a:blip r:embed="rId173"/>
        <a:stretch/>
      </xdr:blipFill>
      <xdr:spPr>
        <a:xfrm>
          <a:off x="190440" y="98973360"/>
          <a:ext cx="1300680" cy="885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76</xdr:row>
      <xdr:rowOff>2227320</xdr:rowOff>
    </xdr:from>
    <xdr:to>
      <xdr:col>0</xdr:col>
      <xdr:colOff>1681560</xdr:colOff>
      <xdr:row>76</xdr:row>
      <xdr:rowOff>3321720</xdr:rowOff>
    </xdr:to>
    <xdr:pic>
      <xdr:nvPicPr>
        <xdr:cNvPr id="118" name="Picture 45" descr="Area moment of inertia of a rectangle2.svg">
          <a:hlinkClick r:id="rId174"/>
        </xdr:cNvPr>
        <xdr:cNvPicPr/>
      </xdr:nvPicPr>
      <xdr:blipFill>
        <a:blip r:embed="rId175"/>
        <a:stretch/>
      </xdr:blipFill>
      <xdr:spPr>
        <a:xfrm>
          <a:off x="114480" y="99999360"/>
          <a:ext cx="1567080" cy="10944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365760</xdr:colOff>
      <xdr:row>76</xdr:row>
      <xdr:rowOff>1686600</xdr:rowOff>
    </xdr:from>
    <xdr:to>
      <xdr:col>1</xdr:col>
      <xdr:colOff>1696680</xdr:colOff>
      <xdr:row>76</xdr:row>
      <xdr:rowOff>2094840</xdr:rowOff>
    </xdr:to>
    <xdr:pic>
      <xdr:nvPicPr>
        <xdr:cNvPr id="119" name="Picture 46" descr="I_x = {{BH^3 - bh^3} \over 12}"/>
        <xdr:cNvPicPr/>
      </xdr:nvPicPr>
      <xdr:blipFill>
        <a:blip r:embed="rId176"/>
        <a:stretch/>
      </xdr:blipFill>
      <xdr:spPr>
        <a:xfrm>
          <a:off x="3033360" y="99458640"/>
          <a:ext cx="1330920" cy="408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190440</xdr:colOff>
      <xdr:row>78</xdr:row>
      <xdr:rowOff>53280</xdr:rowOff>
    </xdr:from>
    <xdr:to>
      <xdr:col>1</xdr:col>
      <xdr:colOff>904320</xdr:colOff>
      <xdr:row>78</xdr:row>
      <xdr:rowOff>469800</xdr:rowOff>
    </xdr:to>
    <xdr:pic>
      <xdr:nvPicPr>
        <xdr:cNvPr id="120" name="Picture 494" descr="I_x = {{\pi d^4} \over 64}"/>
        <xdr:cNvPicPr/>
      </xdr:nvPicPr>
      <xdr:blipFill>
        <a:blip r:embed="rId177"/>
        <a:stretch/>
      </xdr:blipFill>
      <xdr:spPr>
        <a:xfrm>
          <a:off x="2858040" y="102557520"/>
          <a:ext cx="713880" cy="4165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167760</xdr:colOff>
      <xdr:row>78</xdr:row>
      <xdr:rowOff>579240</xdr:rowOff>
    </xdr:from>
    <xdr:to>
      <xdr:col>1</xdr:col>
      <xdr:colOff>881640</xdr:colOff>
      <xdr:row>78</xdr:row>
      <xdr:rowOff>988200</xdr:rowOff>
    </xdr:to>
    <xdr:pic>
      <xdr:nvPicPr>
        <xdr:cNvPr id="121" name="Picture 495" descr="I_0 = {{\pi d^4} \over 32}"/>
        <xdr:cNvPicPr/>
      </xdr:nvPicPr>
      <xdr:blipFill>
        <a:blip r:embed="rId178"/>
        <a:stretch/>
      </xdr:blipFill>
      <xdr:spPr>
        <a:xfrm>
          <a:off x="2835360" y="103083480"/>
          <a:ext cx="713880" cy="408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411480</xdr:colOff>
      <xdr:row>78</xdr:row>
      <xdr:rowOff>122040</xdr:rowOff>
    </xdr:from>
    <xdr:to>
      <xdr:col>0</xdr:col>
      <xdr:colOff>1841400</xdr:colOff>
      <xdr:row>78</xdr:row>
      <xdr:rowOff>1033920</xdr:rowOff>
    </xdr:to>
    <xdr:pic>
      <xdr:nvPicPr>
        <xdr:cNvPr id="122" name="Picture 496" descr="Area moment of inertia of a circle1.svg">
          <a:hlinkClick r:id="rId179"/>
        </xdr:cNvPr>
        <xdr:cNvPicPr/>
      </xdr:nvPicPr>
      <xdr:blipFill>
        <a:blip r:embed="rId180"/>
        <a:stretch/>
      </xdr:blipFill>
      <xdr:spPr>
        <a:xfrm>
          <a:off x="411480" y="102626280"/>
          <a:ext cx="1429920" cy="9118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0</xdr:col>
      <xdr:colOff>0</xdr:colOff>
      <xdr:row>79</xdr:row>
      <xdr:rowOff>84960</xdr:rowOff>
    </xdr:from>
    <xdr:to>
      <xdr:col>0</xdr:col>
      <xdr:colOff>1948320</xdr:colOff>
      <xdr:row>79</xdr:row>
      <xdr:rowOff>1034640</xdr:rowOff>
    </xdr:to>
    <xdr:pic>
      <xdr:nvPicPr>
        <xdr:cNvPr id="123" name="Picture 6" descr="Area moment of inertia of a circle2.svg">
          <a:hlinkClick r:id="rId181"/>
        </xdr:cNvPr>
        <xdr:cNvPicPr/>
      </xdr:nvPicPr>
      <xdr:blipFill>
        <a:blip r:embed="rId182"/>
        <a:stretch/>
      </xdr:blipFill>
      <xdr:spPr>
        <a:xfrm>
          <a:off x="0" y="103815720"/>
          <a:ext cx="1948320" cy="9496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68760</xdr:colOff>
      <xdr:row>79</xdr:row>
      <xdr:rowOff>557280</xdr:rowOff>
    </xdr:from>
    <xdr:to>
      <xdr:col>1</xdr:col>
      <xdr:colOff>1392120</xdr:colOff>
      <xdr:row>79</xdr:row>
      <xdr:rowOff>965880</xdr:rowOff>
    </xdr:to>
    <xdr:pic>
      <xdr:nvPicPr>
        <xdr:cNvPr id="124" name="Picture 7" descr="I_x = {{\pi (D^4 - d^4)} \over 64}"/>
        <xdr:cNvPicPr/>
      </xdr:nvPicPr>
      <xdr:blipFill>
        <a:blip r:embed="rId183"/>
        <a:stretch/>
      </xdr:blipFill>
      <xdr:spPr>
        <a:xfrm>
          <a:off x="2736360" y="104288040"/>
          <a:ext cx="1323360" cy="408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80</xdr:row>
      <xdr:rowOff>152280</xdr:rowOff>
    </xdr:from>
    <xdr:to>
      <xdr:col>0</xdr:col>
      <xdr:colOff>1902600</xdr:colOff>
      <xdr:row>80</xdr:row>
      <xdr:rowOff>934560</xdr:rowOff>
    </xdr:to>
    <xdr:pic>
      <xdr:nvPicPr>
        <xdr:cNvPr id="125" name="Picture 503" descr="Area moment of inertia of a square1.svg">
          <a:hlinkClick r:id="rId184"/>
        </xdr:cNvPr>
        <xdr:cNvPicPr/>
      </xdr:nvPicPr>
      <xdr:blipFill>
        <a:blip r:embed="rId185"/>
        <a:stretch/>
      </xdr:blipFill>
      <xdr:spPr>
        <a:xfrm>
          <a:off x="0" y="105033960"/>
          <a:ext cx="1902600" cy="7822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1</xdr:col>
      <xdr:colOff>563760</xdr:colOff>
      <xdr:row>80</xdr:row>
      <xdr:rowOff>373320</xdr:rowOff>
    </xdr:from>
    <xdr:to>
      <xdr:col>1</xdr:col>
      <xdr:colOff>1186200</xdr:colOff>
      <xdr:row>80</xdr:row>
      <xdr:rowOff>782280</xdr:rowOff>
    </xdr:to>
    <xdr:pic>
      <xdr:nvPicPr>
        <xdr:cNvPr id="126" name="Picture 14" descr="I_x = {{h^4} \over 12}"/>
        <xdr:cNvPicPr/>
      </xdr:nvPicPr>
      <xdr:blipFill>
        <a:blip r:embed="rId186"/>
        <a:stretch/>
      </xdr:blipFill>
      <xdr:spPr>
        <a:xfrm>
          <a:off x="3231360" y="105255000"/>
          <a:ext cx="62244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332640</xdr:colOff>
      <xdr:row>81</xdr:row>
      <xdr:rowOff>76320</xdr:rowOff>
    </xdr:from>
    <xdr:to>
      <xdr:col>0</xdr:col>
      <xdr:colOff>1773000</xdr:colOff>
      <xdr:row>81</xdr:row>
      <xdr:rowOff>1148760</xdr:rowOff>
    </xdr:to>
    <xdr:pic>
      <xdr:nvPicPr>
        <xdr:cNvPr id="127" name="Picture 16" descr="Area moment of inertia of a square2.svg">
          <a:hlinkClick r:id="rId187"/>
        </xdr:cNvPr>
        <xdr:cNvPicPr/>
      </xdr:nvPicPr>
      <xdr:blipFill>
        <a:blip r:embed="rId188"/>
        <a:stretch/>
      </xdr:blipFill>
      <xdr:spPr>
        <a:xfrm>
          <a:off x="332640" y="106108560"/>
          <a:ext cx="1440360" cy="10724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266760</xdr:colOff>
      <xdr:row>81</xdr:row>
      <xdr:rowOff>320040</xdr:rowOff>
    </xdr:from>
    <xdr:to>
      <xdr:col>1</xdr:col>
      <xdr:colOff>889200</xdr:colOff>
      <xdr:row>81</xdr:row>
      <xdr:rowOff>729000</xdr:rowOff>
    </xdr:to>
    <xdr:pic>
      <xdr:nvPicPr>
        <xdr:cNvPr id="128" name="Picture 17" descr="I_x = {{h^4} \over 12}"/>
        <xdr:cNvPicPr/>
      </xdr:nvPicPr>
      <xdr:blipFill>
        <a:blip r:embed="rId189"/>
        <a:stretch/>
      </xdr:blipFill>
      <xdr:spPr>
        <a:xfrm>
          <a:off x="2934360" y="106352280"/>
          <a:ext cx="62244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144720</xdr:colOff>
      <xdr:row>82</xdr:row>
      <xdr:rowOff>108360</xdr:rowOff>
    </xdr:from>
    <xdr:to>
      <xdr:col>0</xdr:col>
      <xdr:colOff>2047320</xdr:colOff>
      <xdr:row>82</xdr:row>
      <xdr:rowOff>1134000</xdr:rowOff>
    </xdr:to>
    <xdr:pic>
      <xdr:nvPicPr>
        <xdr:cNvPr id="129" name="Picture 19" descr="Area moment of inertia of a square3.svg">
          <a:hlinkClick r:id="rId190"/>
        </xdr:cNvPr>
        <xdr:cNvPicPr/>
      </xdr:nvPicPr>
      <xdr:blipFill>
        <a:blip r:embed="rId191"/>
        <a:stretch/>
      </xdr:blipFill>
      <xdr:spPr>
        <a:xfrm>
          <a:off x="144720" y="107291160"/>
          <a:ext cx="1902600" cy="10256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106560</xdr:colOff>
      <xdr:row>82</xdr:row>
      <xdr:rowOff>344520</xdr:rowOff>
    </xdr:from>
    <xdr:to>
      <xdr:col>1</xdr:col>
      <xdr:colOff>1208880</xdr:colOff>
      <xdr:row>82</xdr:row>
      <xdr:rowOff>752760</xdr:rowOff>
    </xdr:to>
    <xdr:pic>
      <xdr:nvPicPr>
        <xdr:cNvPr id="130" name="Picture 20" descr="I_x = {{H^4 - h^4} \over 12}"/>
        <xdr:cNvPicPr/>
      </xdr:nvPicPr>
      <xdr:blipFill>
        <a:blip r:embed="rId192"/>
        <a:stretch/>
      </xdr:blipFill>
      <xdr:spPr>
        <a:xfrm>
          <a:off x="2774160" y="107527320"/>
          <a:ext cx="1102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541080</xdr:colOff>
      <xdr:row>83</xdr:row>
      <xdr:rowOff>30600</xdr:rowOff>
    </xdr:from>
    <xdr:to>
      <xdr:col>0</xdr:col>
      <xdr:colOff>1750320</xdr:colOff>
      <xdr:row>84</xdr:row>
      <xdr:rowOff>51120</xdr:rowOff>
    </xdr:to>
    <xdr:pic>
      <xdr:nvPicPr>
        <xdr:cNvPr id="131" name="Picture 22" descr="Area moment of inertia of a square4.svg">
          <a:hlinkClick r:id="rId193"/>
        </xdr:cNvPr>
        <xdr:cNvPicPr/>
      </xdr:nvPicPr>
      <xdr:blipFill>
        <a:blip r:embed="rId194"/>
        <a:stretch/>
      </xdr:blipFill>
      <xdr:spPr>
        <a:xfrm>
          <a:off x="541080" y="108615600"/>
          <a:ext cx="1209240" cy="11710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213480</xdr:colOff>
      <xdr:row>83</xdr:row>
      <xdr:rowOff>358200</xdr:rowOff>
    </xdr:from>
    <xdr:to>
      <xdr:col>1</xdr:col>
      <xdr:colOff>1315800</xdr:colOff>
      <xdr:row>83</xdr:row>
      <xdr:rowOff>767160</xdr:rowOff>
    </xdr:to>
    <xdr:pic>
      <xdr:nvPicPr>
        <xdr:cNvPr id="132" name="Picture 23" descr="I_x = {{H^4 - h^4} \over 12}"/>
        <xdr:cNvPicPr/>
      </xdr:nvPicPr>
      <xdr:blipFill>
        <a:blip r:embed="rId195"/>
        <a:stretch/>
      </xdr:blipFill>
      <xdr:spPr>
        <a:xfrm>
          <a:off x="2881080" y="108943200"/>
          <a:ext cx="110232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84</xdr:row>
      <xdr:rowOff>221040</xdr:rowOff>
    </xdr:from>
    <xdr:to>
      <xdr:col>0</xdr:col>
      <xdr:colOff>1902600</xdr:colOff>
      <xdr:row>84</xdr:row>
      <xdr:rowOff>995760</xdr:rowOff>
    </xdr:to>
    <xdr:pic>
      <xdr:nvPicPr>
        <xdr:cNvPr id="133" name="Picture 25" descr="Area moment of inertia of a figure1.svg">
          <a:hlinkClick r:id="rId196"/>
        </xdr:cNvPr>
        <xdr:cNvPicPr/>
      </xdr:nvPicPr>
      <xdr:blipFill>
        <a:blip r:embed="rId197"/>
        <a:stretch/>
      </xdr:blipFill>
      <xdr:spPr>
        <a:xfrm>
          <a:off x="0" y="109956600"/>
          <a:ext cx="1902600" cy="774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167760</xdr:colOff>
      <xdr:row>84</xdr:row>
      <xdr:rowOff>320040</xdr:rowOff>
    </xdr:from>
    <xdr:to>
      <xdr:col>1</xdr:col>
      <xdr:colOff>1803600</xdr:colOff>
      <xdr:row>84</xdr:row>
      <xdr:rowOff>627840</xdr:rowOff>
    </xdr:to>
    <xdr:pic>
      <xdr:nvPicPr>
        <xdr:cNvPr id="134" name="Picture 26" descr="I_x = {1 \over 12} \cdot (a^4 - {3\pi \over 16} d^4)"/>
        <xdr:cNvPicPr/>
      </xdr:nvPicPr>
      <xdr:blipFill>
        <a:blip r:embed="rId198"/>
        <a:stretch/>
      </xdr:blipFill>
      <xdr:spPr>
        <a:xfrm>
          <a:off x="2835360" y="110055600"/>
          <a:ext cx="1635840" cy="307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85</xdr:row>
      <xdr:rowOff>9360</xdr:rowOff>
    </xdr:from>
    <xdr:to>
      <xdr:col>1</xdr:col>
      <xdr:colOff>103680</xdr:colOff>
      <xdr:row>86</xdr:row>
      <xdr:rowOff>167040</xdr:rowOff>
    </xdr:to>
    <xdr:pic>
      <xdr:nvPicPr>
        <xdr:cNvPr id="135" name="Picture 28" descr="Area moment of inertia of a figure2.svg">
          <a:hlinkClick r:id="rId199"/>
        </xdr:cNvPr>
        <xdr:cNvPicPr/>
      </xdr:nvPicPr>
      <xdr:blipFill>
        <a:blip r:embed="rId200"/>
        <a:stretch/>
      </xdr:blipFill>
      <xdr:spPr>
        <a:xfrm>
          <a:off x="0" y="111032640"/>
          <a:ext cx="2771280" cy="13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83880</xdr:colOff>
      <xdr:row>85</xdr:row>
      <xdr:rowOff>336960</xdr:rowOff>
    </xdr:from>
    <xdr:to>
      <xdr:col>1</xdr:col>
      <xdr:colOff>1757880</xdr:colOff>
      <xdr:row>85</xdr:row>
      <xdr:rowOff>720720</xdr:rowOff>
    </xdr:to>
    <xdr:pic>
      <xdr:nvPicPr>
        <xdr:cNvPr id="136" name="Picture 29" descr="I_x = {{{6b^2 + 6bb_1 + b_1^2} \over {36(2b+b_1)}} \cdot h^3}"/>
        <xdr:cNvPicPr/>
      </xdr:nvPicPr>
      <xdr:blipFill>
        <a:blip r:embed="rId201"/>
        <a:stretch/>
      </xdr:blipFill>
      <xdr:spPr>
        <a:xfrm>
          <a:off x="2751480" y="111360240"/>
          <a:ext cx="1674000" cy="3837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76320</xdr:colOff>
      <xdr:row>86</xdr:row>
      <xdr:rowOff>147240</xdr:rowOff>
    </xdr:from>
    <xdr:to>
      <xdr:col>0</xdr:col>
      <xdr:colOff>1994040</xdr:colOff>
      <xdr:row>86</xdr:row>
      <xdr:rowOff>1065960</xdr:rowOff>
    </xdr:to>
    <xdr:pic>
      <xdr:nvPicPr>
        <xdr:cNvPr id="137" name="Picture 32" descr="Area moment of inertia of a rectangle1.svg">
          <a:hlinkClick r:id="rId202"/>
        </xdr:cNvPr>
        <xdr:cNvPicPr/>
      </xdr:nvPicPr>
      <xdr:blipFill>
        <a:blip r:embed="rId203"/>
        <a:stretch/>
      </xdr:blipFill>
      <xdr:spPr>
        <a:xfrm>
          <a:off x="76320" y="112321080"/>
          <a:ext cx="1917720" cy="918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320040</xdr:colOff>
      <xdr:row>86</xdr:row>
      <xdr:rowOff>25200</xdr:rowOff>
    </xdr:from>
    <xdr:to>
      <xdr:col>1</xdr:col>
      <xdr:colOff>1026360</xdr:colOff>
      <xdr:row>86</xdr:row>
      <xdr:rowOff>433440</xdr:rowOff>
    </xdr:to>
    <xdr:pic>
      <xdr:nvPicPr>
        <xdr:cNvPr id="138" name="Picture 33" descr="I_x = {bh^3 \over 12}"/>
        <xdr:cNvPicPr/>
      </xdr:nvPicPr>
      <xdr:blipFill>
        <a:blip r:embed="rId204"/>
        <a:stretch/>
      </xdr:blipFill>
      <xdr:spPr>
        <a:xfrm>
          <a:off x="2987640" y="112199040"/>
          <a:ext cx="706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335160</xdr:colOff>
      <xdr:row>86</xdr:row>
      <xdr:rowOff>619560</xdr:rowOff>
    </xdr:from>
    <xdr:to>
      <xdr:col>1</xdr:col>
      <xdr:colOff>1026000</xdr:colOff>
      <xdr:row>86</xdr:row>
      <xdr:rowOff>1027800</xdr:rowOff>
    </xdr:to>
    <xdr:pic>
      <xdr:nvPicPr>
        <xdr:cNvPr id="139" name="Picture 34" descr="I_y = {b^3h \over 12}"/>
        <xdr:cNvPicPr/>
      </xdr:nvPicPr>
      <xdr:blipFill>
        <a:blip r:embed="rId205"/>
        <a:stretch/>
      </xdr:blipFill>
      <xdr:spPr>
        <a:xfrm>
          <a:off x="3002760" y="112793400"/>
          <a:ext cx="6908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175320</xdr:colOff>
      <xdr:row>87</xdr:row>
      <xdr:rowOff>78840</xdr:rowOff>
    </xdr:from>
    <xdr:to>
      <xdr:col>0</xdr:col>
      <xdr:colOff>1864440</xdr:colOff>
      <xdr:row>87</xdr:row>
      <xdr:rowOff>1076400</xdr:rowOff>
    </xdr:to>
    <xdr:pic>
      <xdr:nvPicPr>
        <xdr:cNvPr id="140" name="Picture 37" descr="Area moment of inertia of a hexagon1.svg">
          <a:hlinkClick r:id="rId206"/>
        </xdr:cNvPr>
        <xdr:cNvPicPr/>
      </xdr:nvPicPr>
      <xdr:blipFill>
        <a:blip r:embed="rId207"/>
        <a:stretch/>
      </xdr:blipFill>
      <xdr:spPr>
        <a:xfrm>
          <a:off x="175320" y="113624280"/>
          <a:ext cx="1689120" cy="9975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243720</xdr:colOff>
      <xdr:row>87</xdr:row>
      <xdr:rowOff>253800</xdr:rowOff>
    </xdr:from>
    <xdr:to>
      <xdr:col>1</xdr:col>
      <xdr:colOff>1384200</xdr:colOff>
      <xdr:row>87</xdr:row>
      <xdr:rowOff>669600</xdr:rowOff>
    </xdr:to>
    <xdr:pic>
      <xdr:nvPicPr>
        <xdr:cNvPr id="141" name="Picture 38" descr="I_x = {{5\sqrt{3}} \over 16} \cdot R^4"/>
        <xdr:cNvPicPr/>
      </xdr:nvPicPr>
      <xdr:blipFill>
        <a:blip r:embed="rId208"/>
        <a:stretch/>
      </xdr:blipFill>
      <xdr:spPr>
        <a:xfrm>
          <a:off x="2911320" y="11379924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266760</xdr:colOff>
      <xdr:row>88</xdr:row>
      <xdr:rowOff>86400</xdr:rowOff>
    </xdr:from>
    <xdr:to>
      <xdr:col>0</xdr:col>
      <xdr:colOff>1788120</xdr:colOff>
      <xdr:row>88</xdr:row>
      <xdr:rowOff>1093680</xdr:rowOff>
    </xdr:to>
    <xdr:pic>
      <xdr:nvPicPr>
        <xdr:cNvPr id="142" name="Picture 40" descr="Area moment of inertia of a hexagon2.svg">
          <a:hlinkClick r:id="rId209"/>
        </xdr:cNvPr>
        <xdr:cNvPicPr/>
      </xdr:nvPicPr>
      <xdr:blipFill>
        <a:blip r:embed="rId210"/>
        <a:stretch/>
      </xdr:blipFill>
      <xdr:spPr>
        <a:xfrm>
          <a:off x="266760" y="114782400"/>
          <a:ext cx="1521360" cy="1007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221040</xdr:colOff>
      <xdr:row>88</xdr:row>
      <xdr:rowOff>330120</xdr:rowOff>
    </xdr:from>
    <xdr:to>
      <xdr:col>1</xdr:col>
      <xdr:colOff>1361520</xdr:colOff>
      <xdr:row>88</xdr:row>
      <xdr:rowOff>745920</xdr:rowOff>
    </xdr:to>
    <xdr:pic>
      <xdr:nvPicPr>
        <xdr:cNvPr id="143" name="Picture 41" descr="I_x = {{5\sqrt{3}} \over 16} \cdot R^4"/>
        <xdr:cNvPicPr/>
      </xdr:nvPicPr>
      <xdr:blipFill>
        <a:blip r:embed="rId211"/>
        <a:stretch/>
      </xdr:blipFill>
      <xdr:spPr>
        <a:xfrm>
          <a:off x="2888640" y="11502612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89</xdr:row>
      <xdr:rowOff>87840</xdr:rowOff>
    </xdr:from>
    <xdr:to>
      <xdr:col>0</xdr:col>
      <xdr:colOff>1514160</xdr:colOff>
      <xdr:row>89</xdr:row>
      <xdr:rowOff>1042200</xdr:rowOff>
    </xdr:to>
    <xdr:pic>
      <xdr:nvPicPr>
        <xdr:cNvPr id="144" name="Picture 43" descr="Area moment of inertia of a I-beam.svg">
          <a:hlinkClick r:id="rId212"/>
        </xdr:cNvPr>
        <xdr:cNvPicPr/>
      </xdr:nvPicPr>
      <xdr:blipFill>
        <a:blip r:embed="rId213"/>
        <a:stretch/>
      </xdr:blipFill>
      <xdr:spPr>
        <a:xfrm>
          <a:off x="114480" y="115934400"/>
          <a:ext cx="1399680" cy="9543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190440</xdr:colOff>
      <xdr:row>90</xdr:row>
      <xdr:rowOff>48240</xdr:rowOff>
    </xdr:from>
    <xdr:to>
      <xdr:col>0</xdr:col>
      <xdr:colOff>1491120</xdr:colOff>
      <xdr:row>90</xdr:row>
      <xdr:rowOff>934560</xdr:rowOff>
    </xdr:to>
    <xdr:pic>
      <xdr:nvPicPr>
        <xdr:cNvPr id="145" name="Picture 44" descr="Area moment of inertia of a channel.svg">
          <a:hlinkClick r:id="rId214"/>
        </xdr:cNvPr>
        <xdr:cNvPicPr/>
      </xdr:nvPicPr>
      <xdr:blipFill>
        <a:blip r:embed="rId215"/>
        <a:stretch/>
      </xdr:blipFill>
      <xdr:spPr>
        <a:xfrm>
          <a:off x="190440" y="117045720"/>
          <a:ext cx="1300680" cy="8863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90</xdr:row>
      <xdr:rowOff>1074240</xdr:rowOff>
    </xdr:from>
    <xdr:to>
      <xdr:col>0</xdr:col>
      <xdr:colOff>1681560</xdr:colOff>
      <xdr:row>91</xdr:row>
      <xdr:rowOff>906480</xdr:rowOff>
    </xdr:to>
    <xdr:pic>
      <xdr:nvPicPr>
        <xdr:cNvPr id="146" name="Picture 45" descr="Area moment of inertia of a rectangle2.svg">
          <a:hlinkClick r:id="rId216"/>
        </xdr:cNvPr>
        <xdr:cNvPicPr/>
      </xdr:nvPicPr>
      <xdr:blipFill>
        <a:blip r:embed="rId217"/>
        <a:stretch/>
      </xdr:blipFill>
      <xdr:spPr>
        <a:xfrm>
          <a:off x="114480" y="118071720"/>
          <a:ext cx="1567080" cy="10969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365760</xdr:colOff>
      <xdr:row>90</xdr:row>
      <xdr:rowOff>533520</xdr:rowOff>
    </xdr:from>
    <xdr:to>
      <xdr:col>1</xdr:col>
      <xdr:colOff>1696680</xdr:colOff>
      <xdr:row>90</xdr:row>
      <xdr:rowOff>942480</xdr:rowOff>
    </xdr:to>
    <xdr:pic>
      <xdr:nvPicPr>
        <xdr:cNvPr id="147" name="Picture 46" descr="I_x = {{BH^3 - bh^3} \over 12}"/>
        <xdr:cNvPicPr/>
      </xdr:nvPicPr>
      <xdr:blipFill>
        <a:blip r:embed="rId218"/>
        <a:stretch/>
      </xdr:blipFill>
      <xdr:spPr>
        <a:xfrm>
          <a:off x="3033360" y="117531000"/>
          <a:ext cx="1330920" cy="408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190440</xdr:colOff>
      <xdr:row>36</xdr:row>
      <xdr:rowOff>54360</xdr:rowOff>
    </xdr:from>
    <xdr:to>
      <xdr:col>1</xdr:col>
      <xdr:colOff>904320</xdr:colOff>
      <xdr:row>36</xdr:row>
      <xdr:rowOff>470880</xdr:rowOff>
    </xdr:to>
    <xdr:pic>
      <xdr:nvPicPr>
        <xdr:cNvPr id="148" name="Picture 539" descr="I_x = {{\pi d^4} \over 64}"/>
        <xdr:cNvPicPr/>
      </xdr:nvPicPr>
      <xdr:blipFill>
        <a:blip r:embed="rId219"/>
        <a:stretch/>
      </xdr:blipFill>
      <xdr:spPr>
        <a:xfrm>
          <a:off x="2858040" y="47458080"/>
          <a:ext cx="713880" cy="4165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167760</xdr:colOff>
      <xdr:row>36</xdr:row>
      <xdr:rowOff>580320</xdr:rowOff>
    </xdr:from>
    <xdr:to>
      <xdr:col>1</xdr:col>
      <xdr:colOff>881640</xdr:colOff>
      <xdr:row>36</xdr:row>
      <xdr:rowOff>989280</xdr:rowOff>
    </xdr:to>
    <xdr:pic>
      <xdr:nvPicPr>
        <xdr:cNvPr id="149" name="Picture 540" descr="I_0 = {{\pi d^4} \over 32}"/>
        <xdr:cNvPicPr/>
      </xdr:nvPicPr>
      <xdr:blipFill>
        <a:blip r:embed="rId220"/>
        <a:stretch/>
      </xdr:blipFill>
      <xdr:spPr>
        <a:xfrm>
          <a:off x="2835360" y="47984040"/>
          <a:ext cx="713880" cy="408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411480</xdr:colOff>
      <xdr:row>36</xdr:row>
      <xdr:rowOff>123120</xdr:rowOff>
    </xdr:from>
    <xdr:to>
      <xdr:col>0</xdr:col>
      <xdr:colOff>1841400</xdr:colOff>
      <xdr:row>36</xdr:row>
      <xdr:rowOff>1035000</xdr:rowOff>
    </xdr:to>
    <xdr:pic>
      <xdr:nvPicPr>
        <xdr:cNvPr id="150" name="Picture 541" descr="Area moment of inertia of a circle1.svg">
          <a:hlinkClick r:id="rId221"/>
        </xdr:cNvPr>
        <xdr:cNvPicPr/>
      </xdr:nvPicPr>
      <xdr:blipFill>
        <a:blip r:embed="rId222"/>
        <a:stretch/>
      </xdr:blipFill>
      <xdr:spPr>
        <a:xfrm>
          <a:off x="411480" y="47526840"/>
          <a:ext cx="1429920" cy="9118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0</xdr:col>
      <xdr:colOff>0</xdr:colOff>
      <xdr:row>37</xdr:row>
      <xdr:rowOff>83880</xdr:rowOff>
    </xdr:from>
    <xdr:to>
      <xdr:col>0</xdr:col>
      <xdr:colOff>1948320</xdr:colOff>
      <xdr:row>37</xdr:row>
      <xdr:rowOff>1033920</xdr:rowOff>
    </xdr:to>
    <xdr:pic>
      <xdr:nvPicPr>
        <xdr:cNvPr id="151" name="Picture 6" descr="Area moment of inertia of a circle2.svg">
          <a:hlinkClick r:id="rId223"/>
        </xdr:cNvPr>
        <xdr:cNvPicPr/>
      </xdr:nvPicPr>
      <xdr:blipFill>
        <a:blip r:embed="rId224"/>
        <a:stretch/>
      </xdr:blipFill>
      <xdr:spPr>
        <a:xfrm>
          <a:off x="0" y="48638520"/>
          <a:ext cx="1948320" cy="9500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68760</xdr:colOff>
      <xdr:row>37</xdr:row>
      <xdr:rowOff>556200</xdr:rowOff>
    </xdr:from>
    <xdr:to>
      <xdr:col>1</xdr:col>
      <xdr:colOff>1392120</xdr:colOff>
      <xdr:row>37</xdr:row>
      <xdr:rowOff>965160</xdr:rowOff>
    </xdr:to>
    <xdr:pic>
      <xdr:nvPicPr>
        <xdr:cNvPr id="152" name="Picture 7" descr="I_x = {{\pi (D^4 - d^4)} \over 64}"/>
        <xdr:cNvPicPr/>
      </xdr:nvPicPr>
      <xdr:blipFill>
        <a:blip r:embed="rId225"/>
        <a:stretch/>
      </xdr:blipFill>
      <xdr:spPr>
        <a:xfrm>
          <a:off x="2736360" y="49110840"/>
          <a:ext cx="1323360" cy="408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38</xdr:row>
      <xdr:rowOff>152280</xdr:rowOff>
    </xdr:from>
    <xdr:to>
      <xdr:col>0</xdr:col>
      <xdr:colOff>1902600</xdr:colOff>
      <xdr:row>38</xdr:row>
      <xdr:rowOff>934560</xdr:rowOff>
    </xdr:to>
    <xdr:pic>
      <xdr:nvPicPr>
        <xdr:cNvPr id="153" name="Picture 548" descr="Area moment of inertia of a square1.svg">
          <a:hlinkClick r:id="rId226"/>
        </xdr:cNvPr>
        <xdr:cNvPicPr/>
      </xdr:nvPicPr>
      <xdr:blipFill>
        <a:blip r:embed="rId227"/>
        <a:stretch/>
      </xdr:blipFill>
      <xdr:spPr>
        <a:xfrm>
          <a:off x="0" y="49857480"/>
          <a:ext cx="1902600" cy="7822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1</xdr:col>
      <xdr:colOff>563760</xdr:colOff>
      <xdr:row>38</xdr:row>
      <xdr:rowOff>373320</xdr:rowOff>
    </xdr:from>
    <xdr:to>
      <xdr:col>1</xdr:col>
      <xdr:colOff>1186200</xdr:colOff>
      <xdr:row>38</xdr:row>
      <xdr:rowOff>782280</xdr:rowOff>
    </xdr:to>
    <xdr:pic>
      <xdr:nvPicPr>
        <xdr:cNvPr id="154" name="Picture 14" descr="I_x = {{h^4} \over 12}"/>
        <xdr:cNvPicPr/>
      </xdr:nvPicPr>
      <xdr:blipFill>
        <a:blip r:embed="rId228"/>
        <a:stretch/>
      </xdr:blipFill>
      <xdr:spPr>
        <a:xfrm>
          <a:off x="3231360" y="50078520"/>
          <a:ext cx="62244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60840</xdr:colOff>
      <xdr:row>39</xdr:row>
      <xdr:rowOff>78120</xdr:rowOff>
    </xdr:from>
    <xdr:to>
      <xdr:col>0</xdr:col>
      <xdr:colOff>1773000</xdr:colOff>
      <xdr:row>39</xdr:row>
      <xdr:rowOff>1355040</xdr:rowOff>
    </xdr:to>
    <xdr:pic>
      <xdr:nvPicPr>
        <xdr:cNvPr id="155" name="Picture 16" descr="Area moment of inertia of a square2.svg">
          <a:hlinkClick r:id="rId229"/>
        </xdr:cNvPr>
        <xdr:cNvPicPr/>
      </xdr:nvPicPr>
      <xdr:blipFill>
        <a:blip r:embed="rId230"/>
        <a:stretch/>
      </xdr:blipFill>
      <xdr:spPr>
        <a:xfrm>
          <a:off x="60840" y="50933880"/>
          <a:ext cx="1712160" cy="12769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266760</xdr:colOff>
      <xdr:row>39</xdr:row>
      <xdr:rowOff>321840</xdr:rowOff>
    </xdr:from>
    <xdr:to>
      <xdr:col>1</xdr:col>
      <xdr:colOff>889200</xdr:colOff>
      <xdr:row>39</xdr:row>
      <xdr:rowOff>730080</xdr:rowOff>
    </xdr:to>
    <xdr:pic>
      <xdr:nvPicPr>
        <xdr:cNvPr id="156" name="Picture 17" descr="I_x = {{h^4} \over 12}"/>
        <xdr:cNvPicPr/>
      </xdr:nvPicPr>
      <xdr:blipFill>
        <a:blip r:embed="rId231"/>
        <a:stretch/>
      </xdr:blipFill>
      <xdr:spPr>
        <a:xfrm>
          <a:off x="2934360" y="51177600"/>
          <a:ext cx="6224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144720</xdr:colOff>
      <xdr:row>41</xdr:row>
      <xdr:rowOff>107640</xdr:rowOff>
    </xdr:from>
    <xdr:to>
      <xdr:col>0</xdr:col>
      <xdr:colOff>2047320</xdr:colOff>
      <xdr:row>41</xdr:row>
      <xdr:rowOff>1133640</xdr:rowOff>
    </xdr:to>
    <xdr:pic>
      <xdr:nvPicPr>
        <xdr:cNvPr id="157" name="Picture 19" descr="Area moment of inertia of a square3.svg">
          <a:hlinkClick r:id="rId232"/>
        </xdr:cNvPr>
        <xdr:cNvPicPr/>
      </xdr:nvPicPr>
      <xdr:blipFill>
        <a:blip r:embed="rId233"/>
        <a:stretch/>
      </xdr:blipFill>
      <xdr:spPr>
        <a:xfrm>
          <a:off x="144720" y="53592120"/>
          <a:ext cx="1902600" cy="1026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106560</xdr:colOff>
      <xdr:row>41</xdr:row>
      <xdr:rowOff>343800</xdr:rowOff>
    </xdr:from>
    <xdr:to>
      <xdr:col>1</xdr:col>
      <xdr:colOff>1208880</xdr:colOff>
      <xdr:row>41</xdr:row>
      <xdr:rowOff>752400</xdr:rowOff>
    </xdr:to>
    <xdr:pic>
      <xdr:nvPicPr>
        <xdr:cNvPr id="158" name="Picture 20" descr="I_x = {{H^4 - h^4} \over 12}"/>
        <xdr:cNvPicPr/>
      </xdr:nvPicPr>
      <xdr:blipFill>
        <a:blip r:embed="rId234"/>
        <a:stretch/>
      </xdr:blipFill>
      <xdr:spPr>
        <a:xfrm>
          <a:off x="2774160" y="53828280"/>
          <a:ext cx="1102320" cy="408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541080</xdr:colOff>
      <xdr:row>42</xdr:row>
      <xdr:rowOff>30600</xdr:rowOff>
    </xdr:from>
    <xdr:to>
      <xdr:col>0</xdr:col>
      <xdr:colOff>1750320</xdr:colOff>
      <xdr:row>42</xdr:row>
      <xdr:rowOff>1201680</xdr:rowOff>
    </xdr:to>
    <xdr:pic>
      <xdr:nvPicPr>
        <xdr:cNvPr id="159" name="Picture 22" descr="Area moment of inertia of a square4.svg">
          <a:hlinkClick r:id="rId235"/>
        </xdr:cNvPr>
        <xdr:cNvPicPr/>
      </xdr:nvPicPr>
      <xdr:blipFill>
        <a:blip r:embed="rId236"/>
        <a:stretch/>
      </xdr:blipFill>
      <xdr:spPr>
        <a:xfrm>
          <a:off x="541080" y="54666000"/>
          <a:ext cx="1209240" cy="11710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213480</xdr:colOff>
      <xdr:row>42</xdr:row>
      <xdr:rowOff>358200</xdr:rowOff>
    </xdr:from>
    <xdr:to>
      <xdr:col>1</xdr:col>
      <xdr:colOff>1315800</xdr:colOff>
      <xdr:row>42</xdr:row>
      <xdr:rowOff>767160</xdr:rowOff>
    </xdr:to>
    <xdr:pic>
      <xdr:nvPicPr>
        <xdr:cNvPr id="160" name="Picture 23" descr="I_x = {{H^4 - h^4} \over 12}"/>
        <xdr:cNvPicPr/>
      </xdr:nvPicPr>
      <xdr:blipFill>
        <a:blip r:embed="rId237"/>
        <a:stretch/>
      </xdr:blipFill>
      <xdr:spPr>
        <a:xfrm>
          <a:off x="2881080" y="54993600"/>
          <a:ext cx="110232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43</xdr:row>
      <xdr:rowOff>221040</xdr:rowOff>
    </xdr:from>
    <xdr:to>
      <xdr:col>0</xdr:col>
      <xdr:colOff>1902600</xdr:colOff>
      <xdr:row>43</xdr:row>
      <xdr:rowOff>995760</xdr:rowOff>
    </xdr:to>
    <xdr:pic>
      <xdr:nvPicPr>
        <xdr:cNvPr id="161" name="Picture 25" descr="Area moment of inertia of a figure1.svg">
          <a:hlinkClick r:id="rId238"/>
        </xdr:cNvPr>
        <xdr:cNvPicPr/>
      </xdr:nvPicPr>
      <xdr:blipFill>
        <a:blip r:embed="rId239"/>
        <a:stretch/>
      </xdr:blipFill>
      <xdr:spPr>
        <a:xfrm>
          <a:off x="0" y="56144160"/>
          <a:ext cx="1902600" cy="774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167760</xdr:colOff>
      <xdr:row>43</xdr:row>
      <xdr:rowOff>320040</xdr:rowOff>
    </xdr:from>
    <xdr:to>
      <xdr:col>1</xdr:col>
      <xdr:colOff>1803600</xdr:colOff>
      <xdr:row>43</xdr:row>
      <xdr:rowOff>627840</xdr:rowOff>
    </xdr:to>
    <xdr:pic>
      <xdr:nvPicPr>
        <xdr:cNvPr id="162" name="Picture 26" descr="I_x = {1 \over 12} \cdot (a^4 - {3\pi \over 16} d^4)"/>
        <xdr:cNvPicPr/>
      </xdr:nvPicPr>
      <xdr:blipFill>
        <a:blip r:embed="rId240"/>
        <a:stretch/>
      </xdr:blipFill>
      <xdr:spPr>
        <a:xfrm>
          <a:off x="2835360" y="56243160"/>
          <a:ext cx="1635840" cy="307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44</xdr:row>
      <xdr:rowOff>9360</xdr:rowOff>
    </xdr:from>
    <xdr:to>
      <xdr:col>1</xdr:col>
      <xdr:colOff>103680</xdr:colOff>
      <xdr:row>44</xdr:row>
      <xdr:rowOff>1316880</xdr:rowOff>
    </xdr:to>
    <xdr:pic>
      <xdr:nvPicPr>
        <xdr:cNvPr id="163" name="Picture 28" descr="Area moment of inertia of a figure2.svg">
          <a:hlinkClick r:id="rId241"/>
        </xdr:cNvPr>
        <xdr:cNvPicPr/>
      </xdr:nvPicPr>
      <xdr:blipFill>
        <a:blip r:embed="rId242"/>
        <a:stretch/>
      </xdr:blipFill>
      <xdr:spPr>
        <a:xfrm>
          <a:off x="0" y="57083040"/>
          <a:ext cx="2771280" cy="13075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83880</xdr:colOff>
      <xdr:row>44</xdr:row>
      <xdr:rowOff>336960</xdr:rowOff>
    </xdr:from>
    <xdr:to>
      <xdr:col>1</xdr:col>
      <xdr:colOff>1757880</xdr:colOff>
      <xdr:row>44</xdr:row>
      <xdr:rowOff>720720</xdr:rowOff>
    </xdr:to>
    <xdr:pic>
      <xdr:nvPicPr>
        <xdr:cNvPr id="164" name="Picture 29" descr="I_x = {{{6b^2 + 6bb_1 + b_1^2} \over {36(2b+b_1)}} \cdot h^3}"/>
        <xdr:cNvPicPr/>
      </xdr:nvPicPr>
      <xdr:blipFill>
        <a:blip r:embed="rId243"/>
        <a:stretch/>
      </xdr:blipFill>
      <xdr:spPr>
        <a:xfrm>
          <a:off x="2751480" y="57410640"/>
          <a:ext cx="1674000" cy="3837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76320</xdr:colOff>
      <xdr:row>46</xdr:row>
      <xdr:rowOff>144720</xdr:rowOff>
    </xdr:from>
    <xdr:to>
      <xdr:col>0</xdr:col>
      <xdr:colOff>1994040</xdr:colOff>
      <xdr:row>46</xdr:row>
      <xdr:rowOff>1064160</xdr:rowOff>
    </xdr:to>
    <xdr:pic>
      <xdr:nvPicPr>
        <xdr:cNvPr id="165" name="Picture 32" descr="Area moment of inertia of a rectangle1.svg">
          <a:hlinkClick r:id="rId244"/>
        </xdr:cNvPr>
        <xdr:cNvPicPr/>
      </xdr:nvPicPr>
      <xdr:blipFill>
        <a:blip r:embed="rId245"/>
        <a:stretch/>
      </xdr:blipFill>
      <xdr:spPr>
        <a:xfrm>
          <a:off x="76320" y="59816880"/>
          <a:ext cx="1917720" cy="9194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320040</xdr:colOff>
      <xdr:row>46</xdr:row>
      <xdr:rowOff>22680</xdr:rowOff>
    </xdr:from>
    <xdr:to>
      <xdr:col>1</xdr:col>
      <xdr:colOff>1026360</xdr:colOff>
      <xdr:row>46</xdr:row>
      <xdr:rowOff>431640</xdr:rowOff>
    </xdr:to>
    <xdr:pic>
      <xdr:nvPicPr>
        <xdr:cNvPr id="166" name="Picture 33" descr="I_x = {bh^3 \over 12}"/>
        <xdr:cNvPicPr/>
      </xdr:nvPicPr>
      <xdr:blipFill>
        <a:blip r:embed="rId246"/>
        <a:stretch/>
      </xdr:blipFill>
      <xdr:spPr>
        <a:xfrm>
          <a:off x="2987640" y="59694840"/>
          <a:ext cx="70632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335160</xdr:colOff>
      <xdr:row>46</xdr:row>
      <xdr:rowOff>617040</xdr:rowOff>
    </xdr:from>
    <xdr:to>
      <xdr:col>1</xdr:col>
      <xdr:colOff>1026000</xdr:colOff>
      <xdr:row>46</xdr:row>
      <xdr:rowOff>1026000</xdr:rowOff>
    </xdr:to>
    <xdr:pic>
      <xdr:nvPicPr>
        <xdr:cNvPr id="167" name="Picture 34" descr="I_y = {b^3h \over 12}"/>
        <xdr:cNvPicPr/>
      </xdr:nvPicPr>
      <xdr:blipFill>
        <a:blip r:embed="rId247"/>
        <a:stretch/>
      </xdr:blipFill>
      <xdr:spPr>
        <a:xfrm>
          <a:off x="3002760" y="60289200"/>
          <a:ext cx="69084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175320</xdr:colOff>
      <xdr:row>47</xdr:row>
      <xdr:rowOff>78120</xdr:rowOff>
    </xdr:from>
    <xdr:to>
      <xdr:col>0</xdr:col>
      <xdr:colOff>1864440</xdr:colOff>
      <xdr:row>47</xdr:row>
      <xdr:rowOff>1075680</xdr:rowOff>
    </xdr:to>
    <xdr:pic>
      <xdr:nvPicPr>
        <xdr:cNvPr id="168" name="Picture 37" descr="Area moment of inertia of a hexagon1.svg">
          <a:hlinkClick r:id="rId248"/>
        </xdr:cNvPr>
        <xdr:cNvPicPr/>
      </xdr:nvPicPr>
      <xdr:blipFill>
        <a:blip r:embed="rId249"/>
        <a:stretch/>
      </xdr:blipFill>
      <xdr:spPr>
        <a:xfrm>
          <a:off x="175320" y="60900840"/>
          <a:ext cx="1689120" cy="9975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243720</xdr:colOff>
      <xdr:row>47</xdr:row>
      <xdr:rowOff>253080</xdr:rowOff>
    </xdr:from>
    <xdr:to>
      <xdr:col>1</xdr:col>
      <xdr:colOff>1384200</xdr:colOff>
      <xdr:row>47</xdr:row>
      <xdr:rowOff>668880</xdr:rowOff>
    </xdr:to>
    <xdr:pic>
      <xdr:nvPicPr>
        <xdr:cNvPr id="169" name="Picture 38" descr="I_x = {{5\sqrt{3}} \over 16} \cdot R^4"/>
        <xdr:cNvPicPr/>
      </xdr:nvPicPr>
      <xdr:blipFill>
        <a:blip r:embed="rId250"/>
        <a:stretch/>
      </xdr:blipFill>
      <xdr:spPr>
        <a:xfrm>
          <a:off x="2911320" y="6107580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266760</xdr:colOff>
      <xdr:row>48</xdr:row>
      <xdr:rowOff>86400</xdr:rowOff>
    </xdr:from>
    <xdr:to>
      <xdr:col>0</xdr:col>
      <xdr:colOff>1788120</xdr:colOff>
      <xdr:row>48</xdr:row>
      <xdr:rowOff>1093680</xdr:rowOff>
    </xdr:to>
    <xdr:pic>
      <xdr:nvPicPr>
        <xdr:cNvPr id="170" name="Picture 40" descr="Area moment of inertia of a hexagon2.svg">
          <a:hlinkClick r:id="rId251"/>
        </xdr:cNvPr>
        <xdr:cNvPicPr/>
      </xdr:nvPicPr>
      <xdr:blipFill>
        <a:blip r:embed="rId252"/>
        <a:stretch/>
      </xdr:blipFill>
      <xdr:spPr>
        <a:xfrm>
          <a:off x="266760" y="62059680"/>
          <a:ext cx="1521360" cy="1007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221040</xdr:colOff>
      <xdr:row>48</xdr:row>
      <xdr:rowOff>330120</xdr:rowOff>
    </xdr:from>
    <xdr:to>
      <xdr:col>1</xdr:col>
      <xdr:colOff>1361520</xdr:colOff>
      <xdr:row>48</xdr:row>
      <xdr:rowOff>745920</xdr:rowOff>
    </xdr:to>
    <xdr:pic>
      <xdr:nvPicPr>
        <xdr:cNvPr id="171" name="Picture 41" descr="I_x = {{5\sqrt{3}} \over 16} \cdot R^4"/>
        <xdr:cNvPicPr/>
      </xdr:nvPicPr>
      <xdr:blipFill>
        <a:blip r:embed="rId253"/>
        <a:stretch/>
      </xdr:blipFill>
      <xdr:spPr>
        <a:xfrm>
          <a:off x="2888640" y="6230340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50</xdr:row>
      <xdr:rowOff>89280</xdr:rowOff>
    </xdr:from>
    <xdr:to>
      <xdr:col>0</xdr:col>
      <xdr:colOff>1514160</xdr:colOff>
      <xdr:row>50</xdr:row>
      <xdr:rowOff>1043280</xdr:rowOff>
    </xdr:to>
    <xdr:pic>
      <xdr:nvPicPr>
        <xdr:cNvPr id="172" name="Picture 43" descr="Area moment of inertia of a I-beam.svg">
          <a:hlinkClick r:id="rId254"/>
        </xdr:cNvPr>
        <xdr:cNvPicPr/>
      </xdr:nvPicPr>
      <xdr:blipFill>
        <a:blip r:embed="rId255"/>
        <a:stretch/>
      </xdr:blipFill>
      <xdr:spPr>
        <a:xfrm>
          <a:off x="114480" y="64440000"/>
          <a:ext cx="1399680" cy="954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190440</xdr:colOff>
      <xdr:row>50</xdr:row>
      <xdr:rowOff>1201320</xdr:rowOff>
    </xdr:from>
    <xdr:to>
      <xdr:col>0</xdr:col>
      <xdr:colOff>1491120</xdr:colOff>
      <xdr:row>50</xdr:row>
      <xdr:rowOff>2086920</xdr:rowOff>
    </xdr:to>
    <xdr:pic>
      <xdr:nvPicPr>
        <xdr:cNvPr id="173" name="Picture 44" descr="Area moment of inertia of a channel.svg">
          <a:hlinkClick r:id="rId256"/>
        </xdr:cNvPr>
        <xdr:cNvPicPr/>
      </xdr:nvPicPr>
      <xdr:blipFill>
        <a:blip r:embed="rId257"/>
        <a:stretch/>
      </xdr:blipFill>
      <xdr:spPr>
        <a:xfrm>
          <a:off x="190440" y="65552040"/>
          <a:ext cx="1300680" cy="885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50</xdr:row>
      <xdr:rowOff>2227320</xdr:rowOff>
    </xdr:from>
    <xdr:to>
      <xdr:col>0</xdr:col>
      <xdr:colOff>1681560</xdr:colOff>
      <xdr:row>50</xdr:row>
      <xdr:rowOff>3321720</xdr:rowOff>
    </xdr:to>
    <xdr:pic>
      <xdr:nvPicPr>
        <xdr:cNvPr id="174" name="Picture 45" descr="Area moment of inertia of a rectangle2.svg">
          <a:hlinkClick r:id="rId258"/>
        </xdr:cNvPr>
        <xdr:cNvPicPr/>
      </xdr:nvPicPr>
      <xdr:blipFill>
        <a:blip r:embed="rId259"/>
        <a:stretch/>
      </xdr:blipFill>
      <xdr:spPr>
        <a:xfrm>
          <a:off x="114480" y="66578040"/>
          <a:ext cx="1567080" cy="10944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365760</xdr:colOff>
      <xdr:row>50</xdr:row>
      <xdr:rowOff>1686600</xdr:rowOff>
    </xdr:from>
    <xdr:to>
      <xdr:col>1</xdr:col>
      <xdr:colOff>1696680</xdr:colOff>
      <xdr:row>50</xdr:row>
      <xdr:rowOff>2094840</xdr:rowOff>
    </xdr:to>
    <xdr:pic>
      <xdr:nvPicPr>
        <xdr:cNvPr id="175" name="Picture 46" descr="I_x = {{BH^3 - bh^3} \over 12}"/>
        <xdr:cNvPicPr/>
      </xdr:nvPicPr>
      <xdr:blipFill>
        <a:blip r:embed="rId260"/>
        <a:stretch/>
      </xdr:blipFill>
      <xdr:spPr>
        <a:xfrm>
          <a:off x="3033360" y="66037320"/>
          <a:ext cx="1330920" cy="408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190440</xdr:colOff>
      <xdr:row>91</xdr:row>
      <xdr:rowOff>55800</xdr:rowOff>
    </xdr:from>
    <xdr:to>
      <xdr:col>1</xdr:col>
      <xdr:colOff>904320</xdr:colOff>
      <xdr:row>91</xdr:row>
      <xdr:rowOff>472320</xdr:rowOff>
    </xdr:to>
    <xdr:pic>
      <xdr:nvPicPr>
        <xdr:cNvPr id="176" name="Picture 583" descr="I_x = {{\pi d^4} \over 64}"/>
        <xdr:cNvPicPr/>
      </xdr:nvPicPr>
      <xdr:blipFill>
        <a:blip r:embed="rId261"/>
        <a:stretch/>
      </xdr:blipFill>
      <xdr:spPr>
        <a:xfrm>
          <a:off x="2858040" y="118317960"/>
          <a:ext cx="713880" cy="4165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167760</xdr:colOff>
      <xdr:row>91</xdr:row>
      <xdr:rowOff>581760</xdr:rowOff>
    </xdr:from>
    <xdr:to>
      <xdr:col>1</xdr:col>
      <xdr:colOff>881640</xdr:colOff>
      <xdr:row>91</xdr:row>
      <xdr:rowOff>990720</xdr:rowOff>
    </xdr:to>
    <xdr:pic>
      <xdr:nvPicPr>
        <xdr:cNvPr id="177" name="Picture 584" descr="I_0 = {{\pi d^4} \over 32}"/>
        <xdr:cNvPicPr/>
      </xdr:nvPicPr>
      <xdr:blipFill>
        <a:blip r:embed="rId262"/>
        <a:stretch/>
      </xdr:blipFill>
      <xdr:spPr>
        <a:xfrm>
          <a:off x="2835360" y="118843920"/>
          <a:ext cx="713880" cy="408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411480</xdr:colOff>
      <xdr:row>91</xdr:row>
      <xdr:rowOff>124560</xdr:rowOff>
    </xdr:from>
    <xdr:to>
      <xdr:col>0</xdr:col>
      <xdr:colOff>1841400</xdr:colOff>
      <xdr:row>91</xdr:row>
      <xdr:rowOff>1036440</xdr:rowOff>
    </xdr:to>
    <xdr:pic>
      <xdr:nvPicPr>
        <xdr:cNvPr id="178" name="Picture 585" descr="Area moment of inertia of a circle1.svg">
          <a:hlinkClick r:id="rId263"/>
        </xdr:cNvPr>
        <xdr:cNvPicPr/>
      </xdr:nvPicPr>
      <xdr:blipFill>
        <a:blip r:embed="rId264"/>
        <a:stretch/>
      </xdr:blipFill>
      <xdr:spPr>
        <a:xfrm>
          <a:off x="411480" y="118386720"/>
          <a:ext cx="1429920" cy="9118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0</xdr:col>
      <xdr:colOff>0</xdr:colOff>
      <xdr:row>92</xdr:row>
      <xdr:rowOff>86400</xdr:rowOff>
    </xdr:from>
    <xdr:to>
      <xdr:col>0</xdr:col>
      <xdr:colOff>1948320</xdr:colOff>
      <xdr:row>92</xdr:row>
      <xdr:rowOff>1035720</xdr:rowOff>
    </xdr:to>
    <xdr:pic>
      <xdr:nvPicPr>
        <xdr:cNvPr id="179" name="Picture 6" descr="Area moment of inertia of a circle2.svg">
          <a:hlinkClick r:id="rId265"/>
        </xdr:cNvPr>
        <xdr:cNvPicPr/>
      </xdr:nvPicPr>
      <xdr:blipFill>
        <a:blip r:embed="rId266"/>
        <a:stretch/>
      </xdr:blipFill>
      <xdr:spPr>
        <a:xfrm>
          <a:off x="0" y="119575440"/>
          <a:ext cx="1948320" cy="9493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68760</xdr:colOff>
      <xdr:row>92</xdr:row>
      <xdr:rowOff>558720</xdr:rowOff>
    </xdr:from>
    <xdr:to>
      <xdr:col>1</xdr:col>
      <xdr:colOff>1392120</xdr:colOff>
      <xdr:row>92</xdr:row>
      <xdr:rowOff>966960</xdr:rowOff>
    </xdr:to>
    <xdr:pic>
      <xdr:nvPicPr>
        <xdr:cNvPr id="180" name="Picture 7" descr="I_x = {{\pi (D^4 - d^4)} \over 64}"/>
        <xdr:cNvPicPr/>
      </xdr:nvPicPr>
      <xdr:blipFill>
        <a:blip r:embed="rId267"/>
        <a:stretch/>
      </xdr:blipFill>
      <xdr:spPr>
        <a:xfrm>
          <a:off x="2736360" y="120047760"/>
          <a:ext cx="1323360" cy="408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93</xdr:row>
      <xdr:rowOff>154800</xdr:rowOff>
    </xdr:from>
    <xdr:to>
      <xdr:col>0</xdr:col>
      <xdr:colOff>1902600</xdr:colOff>
      <xdr:row>93</xdr:row>
      <xdr:rowOff>937080</xdr:rowOff>
    </xdr:to>
    <xdr:pic>
      <xdr:nvPicPr>
        <xdr:cNvPr id="181" name="Picture 592" descr="Area moment of inertia of a square1.svg">
          <a:hlinkClick r:id="rId268"/>
        </xdr:cNvPr>
        <xdr:cNvPicPr/>
      </xdr:nvPicPr>
      <xdr:blipFill>
        <a:blip r:embed="rId269"/>
        <a:stretch/>
      </xdr:blipFill>
      <xdr:spPr>
        <a:xfrm>
          <a:off x="0" y="120794400"/>
          <a:ext cx="1902600" cy="7822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1</xdr:col>
      <xdr:colOff>563760</xdr:colOff>
      <xdr:row>93</xdr:row>
      <xdr:rowOff>375840</xdr:rowOff>
    </xdr:from>
    <xdr:to>
      <xdr:col>1</xdr:col>
      <xdr:colOff>1186200</xdr:colOff>
      <xdr:row>93</xdr:row>
      <xdr:rowOff>784080</xdr:rowOff>
    </xdr:to>
    <xdr:pic>
      <xdr:nvPicPr>
        <xdr:cNvPr id="182" name="Picture 14" descr="I_x = {{h^4} \over 12}"/>
        <xdr:cNvPicPr/>
      </xdr:nvPicPr>
      <xdr:blipFill>
        <a:blip r:embed="rId270"/>
        <a:stretch/>
      </xdr:blipFill>
      <xdr:spPr>
        <a:xfrm>
          <a:off x="3231360" y="121015440"/>
          <a:ext cx="6224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60840</xdr:colOff>
      <xdr:row>94</xdr:row>
      <xdr:rowOff>77400</xdr:rowOff>
    </xdr:from>
    <xdr:to>
      <xdr:col>0</xdr:col>
      <xdr:colOff>1773000</xdr:colOff>
      <xdr:row>95</xdr:row>
      <xdr:rowOff>12960</xdr:rowOff>
    </xdr:to>
    <xdr:pic>
      <xdr:nvPicPr>
        <xdr:cNvPr id="183" name="Picture 16" descr="Area moment of inertia of a square2.svg">
          <a:hlinkClick r:id="rId271"/>
        </xdr:cNvPr>
        <xdr:cNvPicPr/>
      </xdr:nvPicPr>
      <xdr:blipFill>
        <a:blip r:embed="rId272"/>
        <a:stretch/>
      </xdr:blipFill>
      <xdr:spPr>
        <a:xfrm>
          <a:off x="60840" y="121867560"/>
          <a:ext cx="1712160" cy="12769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266760</xdr:colOff>
      <xdr:row>94</xdr:row>
      <xdr:rowOff>321120</xdr:rowOff>
    </xdr:from>
    <xdr:to>
      <xdr:col>1</xdr:col>
      <xdr:colOff>889200</xdr:colOff>
      <xdr:row>94</xdr:row>
      <xdr:rowOff>729720</xdr:rowOff>
    </xdr:to>
    <xdr:pic>
      <xdr:nvPicPr>
        <xdr:cNvPr id="184" name="Picture 17" descr="I_x = {{h^4} \over 12}"/>
        <xdr:cNvPicPr/>
      </xdr:nvPicPr>
      <xdr:blipFill>
        <a:blip r:embed="rId273"/>
        <a:stretch/>
      </xdr:blipFill>
      <xdr:spPr>
        <a:xfrm>
          <a:off x="2934360" y="122111280"/>
          <a:ext cx="622440" cy="408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144720</xdr:colOff>
      <xdr:row>95</xdr:row>
      <xdr:rowOff>106560</xdr:rowOff>
    </xdr:from>
    <xdr:to>
      <xdr:col>0</xdr:col>
      <xdr:colOff>2047320</xdr:colOff>
      <xdr:row>95</xdr:row>
      <xdr:rowOff>1132920</xdr:rowOff>
    </xdr:to>
    <xdr:pic>
      <xdr:nvPicPr>
        <xdr:cNvPr id="185" name="Picture 19" descr="Area moment of inertia of a square3.svg">
          <a:hlinkClick r:id="rId274"/>
        </xdr:cNvPr>
        <xdr:cNvPicPr/>
      </xdr:nvPicPr>
      <xdr:blipFill>
        <a:blip r:embed="rId275"/>
        <a:stretch/>
      </xdr:blipFill>
      <xdr:spPr>
        <a:xfrm>
          <a:off x="144720" y="123238080"/>
          <a:ext cx="1902600" cy="10263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106560</xdr:colOff>
      <xdr:row>95</xdr:row>
      <xdr:rowOff>342720</xdr:rowOff>
    </xdr:from>
    <xdr:to>
      <xdr:col>1</xdr:col>
      <xdr:colOff>1208880</xdr:colOff>
      <xdr:row>95</xdr:row>
      <xdr:rowOff>751680</xdr:rowOff>
    </xdr:to>
    <xdr:pic>
      <xdr:nvPicPr>
        <xdr:cNvPr id="186" name="Picture 20" descr="I_x = {{H^4 - h^4} \over 12}"/>
        <xdr:cNvPicPr/>
      </xdr:nvPicPr>
      <xdr:blipFill>
        <a:blip r:embed="rId276"/>
        <a:stretch/>
      </xdr:blipFill>
      <xdr:spPr>
        <a:xfrm>
          <a:off x="2774160" y="123474240"/>
          <a:ext cx="1102320" cy="4089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541080</xdr:colOff>
      <xdr:row>96</xdr:row>
      <xdr:rowOff>31680</xdr:rowOff>
    </xdr:from>
    <xdr:to>
      <xdr:col>0</xdr:col>
      <xdr:colOff>1750320</xdr:colOff>
      <xdr:row>97</xdr:row>
      <xdr:rowOff>51120</xdr:rowOff>
    </xdr:to>
    <xdr:pic>
      <xdr:nvPicPr>
        <xdr:cNvPr id="187" name="Picture 22" descr="Area moment of inertia of a square4.svg">
          <a:hlinkClick r:id="rId277"/>
        </xdr:cNvPr>
        <xdr:cNvPicPr/>
      </xdr:nvPicPr>
      <xdr:blipFill>
        <a:blip r:embed="rId278"/>
        <a:stretch/>
      </xdr:blipFill>
      <xdr:spPr>
        <a:xfrm>
          <a:off x="541080" y="124565040"/>
          <a:ext cx="1209240" cy="11703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213480</xdr:colOff>
      <xdr:row>96</xdr:row>
      <xdr:rowOff>359280</xdr:rowOff>
    </xdr:from>
    <xdr:to>
      <xdr:col>1</xdr:col>
      <xdr:colOff>1315800</xdr:colOff>
      <xdr:row>96</xdr:row>
      <xdr:rowOff>767880</xdr:rowOff>
    </xdr:to>
    <xdr:pic>
      <xdr:nvPicPr>
        <xdr:cNvPr id="188" name="Picture 23" descr="I_x = {{H^4 - h^4} \over 12}"/>
        <xdr:cNvPicPr/>
      </xdr:nvPicPr>
      <xdr:blipFill>
        <a:blip r:embed="rId279"/>
        <a:stretch/>
      </xdr:blipFill>
      <xdr:spPr>
        <a:xfrm>
          <a:off x="2881080" y="124892640"/>
          <a:ext cx="1102320" cy="408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97</xdr:row>
      <xdr:rowOff>221040</xdr:rowOff>
    </xdr:from>
    <xdr:to>
      <xdr:col>0</xdr:col>
      <xdr:colOff>1902600</xdr:colOff>
      <xdr:row>97</xdr:row>
      <xdr:rowOff>995760</xdr:rowOff>
    </xdr:to>
    <xdr:pic>
      <xdr:nvPicPr>
        <xdr:cNvPr id="189" name="Picture 25" descr="Area moment of inertia of a figure1.svg">
          <a:hlinkClick r:id="rId280"/>
        </xdr:cNvPr>
        <xdr:cNvPicPr/>
      </xdr:nvPicPr>
      <xdr:blipFill>
        <a:blip r:embed="rId281"/>
        <a:stretch/>
      </xdr:blipFill>
      <xdr:spPr>
        <a:xfrm>
          <a:off x="0" y="125905320"/>
          <a:ext cx="1902600" cy="774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167760</xdr:colOff>
      <xdr:row>97</xdr:row>
      <xdr:rowOff>320040</xdr:rowOff>
    </xdr:from>
    <xdr:to>
      <xdr:col>1</xdr:col>
      <xdr:colOff>1803600</xdr:colOff>
      <xdr:row>97</xdr:row>
      <xdr:rowOff>627840</xdr:rowOff>
    </xdr:to>
    <xdr:pic>
      <xdr:nvPicPr>
        <xdr:cNvPr id="190" name="Picture 26" descr="I_x = {1 \over 12} \cdot (a^4 - {3\pi \over 16} d^4)"/>
        <xdr:cNvPicPr/>
      </xdr:nvPicPr>
      <xdr:blipFill>
        <a:blip r:embed="rId282"/>
        <a:stretch/>
      </xdr:blipFill>
      <xdr:spPr>
        <a:xfrm>
          <a:off x="2835360" y="126004320"/>
          <a:ext cx="1635840" cy="307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98</xdr:row>
      <xdr:rowOff>7560</xdr:rowOff>
    </xdr:from>
    <xdr:to>
      <xdr:col>1</xdr:col>
      <xdr:colOff>103680</xdr:colOff>
      <xdr:row>99</xdr:row>
      <xdr:rowOff>166320</xdr:rowOff>
    </xdr:to>
    <xdr:pic>
      <xdr:nvPicPr>
        <xdr:cNvPr id="191" name="Picture 28" descr="Area moment of inertia of a figure2.svg">
          <a:hlinkClick r:id="rId283"/>
        </xdr:cNvPr>
        <xdr:cNvPicPr/>
      </xdr:nvPicPr>
      <xdr:blipFill>
        <a:blip r:embed="rId284"/>
        <a:stretch/>
      </xdr:blipFill>
      <xdr:spPr>
        <a:xfrm>
          <a:off x="0" y="126979560"/>
          <a:ext cx="2771280" cy="13093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83880</xdr:colOff>
      <xdr:row>98</xdr:row>
      <xdr:rowOff>335160</xdr:rowOff>
    </xdr:from>
    <xdr:to>
      <xdr:col>1</xdr:col>
      <xdr:colOff>1757880</xdr:colOff>
      <xdr:row>98</xdr:row>
      <xdr:rowOff>719640</xdr:rowOff>
    </xdr:to>
    <xdr:pic>
      <xdr:nvPicPr>
        <xdr:cNvPr id="192" name="Picture 29" descr="I_x = {{{6b^2 + 6bb_1 + b_1^2} \over {36(2b+b_1)}} \cdot h^3}"/>
        <xdr:cNvPicPr/>
      </xdr:nvPicPr>
      <xdr:blipFill>
        <a:blip r:embed="rId285"/>
        <a:stretch/>
      </xdr:blipFill>
      <xdr:spPr>
        <a:xfrm>
          <a:off x="2751480" y="127307160"/>
          <a:ext cx="1674000" cy="3844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76320</xdr:colOff>
      <xdr:row>99</xdr:row>
      <xdr:rowOff>146520</xdr:rowOff>
    </xdr:from>
    <xdr:to>
      <xdr:col>0</xdr:col>
      <xdr:colOff>1994040</xdr:colOff>
      <xdr:row>99</xdr:row>
      <xdr:rowOff>1065240</xdr:rowOff>
    </xdr:to>
    <xdr:pic>
      <xdr:nvPicPr>
        <xdr:cNvPr id="193" name="Picture 32" descr="Area moment of inertia of a rectangle1.svg">
          <a:hlinkClick r:id="rId286"/>
        </xdr:cNvPr>
        <xdr:cNvPicPr/>
      </xdr:nvPicPr>
      <xdr:blipFill>
        <a:blip r:embed="rId287"/>
        <a:stretch/>
      </xdr:blipFill>
      <xdr:spPr>
        <a:xfrm>
          <a:off x="76320" y="128269080"/>
          <a:ext cx="1917720" cy="9187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320040</xdr:colOff>
      <xdr:row>99</xdr:row>
      <xdr:rowOff>24480</xdr:rowOff>
    </xdr:from>
    <xdr:to>
      <xdr:col>1</xdr:col>
      <xdr:colOff>1026360</xdr:colOff>
      <xdr:row>99</xdr:row>
      <xdr:rowOff>432720</xdr:rowOff>
    </xdr:to>
    <xdr:pic>
      <xdr:nvPicPr>
        <xdr:cNvPr id="194" name="Picture 33" descr="I_x = {bh^3 \over 12}"/>
        <xdr:cNvPicPr/>
      </xdr:nvPicPr>
      <xdr:blipFill>
        <a:blip r:embed="rId288"/>
        <a:stretch/>
      </xdr:blipFill>
      <xdr:spPr>
        <a:xfrm>
          <a:off x="2987640" y="128147040"/>
          <a:ext cx="706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335160</xdr:colOff>
      <xdr:row>99</xdr:row>
      <xdr:rowOff>618840</xdr:rowOff>
    </xdr:from>
    <xdr:to>
      <xdr:col>1</xdr:col>
      <xdr:colOff>1026000</xdr:colOff>
      <xdr:row>99</xdr:row>
      <xdr:rowOff>1027080</xdr:rowOff>
    </xdr:to>
    <xdr:pic>
      <xdr:nvPicPr>
        <xdr:cNvPr id="195" name="Picture 34" descr="I_y = {b^3h \over 12}"/>
        <xdr:cNvPicPr/>
      </xdr:nvPicPr>
      <xdr:blipFill>
        <a:blip r:embed="rId289"/>
        <a:stretch/>
      </xdr:blipFill>
      <xdr:spPr>
        <a:xfrm>
          <a:off x="3002760" y="128741400"/>
          <a:ext cx="6908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175320</xdr:colOff>
      <xdr:row>100</xdr:row>
      <xdr:rowOff>78120</xdr:rowOff>
    </xdr:from>
    <xdr:to>
      <xdr:col>0</xdr:col>
      <xdr:colOff>1864440</xdr:colOff>
      <xdr:row>100</xdr:row>
      <xdr:rowOff>1075680</xdr:rowOff>
    </xdr:to>
    <xdr:pic>
      <xdr:nvPicPr>
        <xdr:cNvPr id="196" name="Picture 37" descr="Area moment of inertia of a hexagon1.svg">
          <a:hlinkClick r:id="rId290"/>
        </xdr:cNvPr>
        <xdr:cNvPicPr/>
      </xdr:nvPicPr>
      <xdr:blipFill>
        <a:blip r:embed="rId291"/>
        <a:stretch/>
      </xdr:blipFill>
      <xdr:spPr>
        <a:xfrm>
          <a:off x="175320" y="129572280"/>
          <a:ext cx="1689120" cy="9975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243720</xdr:colOff>
      <xdr:row>100</xdr:row>
      <xdr:rowOff>253080</xdr:rowOff>
    </xdr:from>
    <xdr:to>
      <xdr:col>1</xdr:col>
      <xdr:colOff>1384200</xdr:colOff>
      <xdr:row>100</xdr:row>
      <xdr:rowOff>668880</xdr:rowOff>
    </xdr:to>
    <xdr:pic>
      <xdr:nvPicPr>
        <xdr:cNvPr id="197" name="Picture 38" descr="I_x = {{5\sqrt{3}} \over 16} \cdot R^4"/>
        <xdr:cNvPicPr/>
      </xdr:nvPicPr>
      <xdr:blipFill>
        <a:blip r:embed="rId292"/>
        <a:stretch/>
      </xdr:blipFill>
      <xdr:spPr>
        <a:xfrm>
          <a:off x="2911320" y="12974724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266760</xdr:colOff>
      <xdr:row>101</xdr:row>
      <xdr:rowOff>86400</xdr:rowOff>
    </xdr:from>
    <xdr:to>
      <xdr:col>0</xdr:col>
      <xdr:colOff>1788120</xdr:colOff>
      <xdr:row>101</xdr:row>
      <xdr:rowOff>1093680</xdr:rowOff>
    </xdr:to>
    <xdr:pic>
      <xdr:nvPicPr>
        <xdr:cNvPr id="198" name="Picture 40" descr="Area moment of inertia of a hexagon2.svg">
          <a:hlinkClick r:id="rId293"/>
        </xdr:cNvPr>
        <xdr:cNvPicPr/>
      </xdr:nvPicPr>
      <xdr:blipFill>
        <a:blip r:embed="rId294"/>
        <a:stretch/>
      </xdr:blipFill>
      <xdr:spPr>
        <a:xfrm>
          <a:off x="266760" y="130731120"/>
          <a:ext cx="1521360" cy="1007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221040</xdr:colOff>
      <xdr:row>101</xdr:row>
      <xdr:rowOff>330120</xdr:rowOff>
    </xdr:from>
    <xdr:to>
      <xdr:col>1</xdr:col>
      <xdr:colOff>1361520</xdr:colOff>
      <xdr:row>101</xdr:row>
      <xdr:rowOff>745920</xdr:rowOff>
    </xdr:to>
    <xdr:pic>
      <xdr:nvPicPr>
        <xdr:cNvPr id="199" name="Picture 41" descr="I_x = {{5\sqrt{3}} \over 16} \cdot R^4"/>
        <xdr:cNvPicPr/>
      </xdr:nvPicPr>
      <xdr:blipFill>
        <a:blip r:embed="rId295"/>
        <a:stretch/>
      </xdr:blipFill>
      <xdr:spPr>
        <a:xfrm>
          <a:off x="2888640" y="130974840"/>
          <a:ext cx="1140480" cy="4158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102</xdr:row>
      <xdr:rowOff>89280</xdr:rowOff>
    </xdr:from>
    <xdr:to>
      <xdr:col>0</xdr:col>
      <xdr:colOff>1514160</xdr:colOff>
      <xdr:row>102</xdr:row>
      <xdr:rowOff>1043280</xdr:rowOff>
    </xdr:to>
    <xdr:pic>
      <xdr:nvPicPr>
        <xdr:cNvPr id="200" name="Picture 43" descr="Area moment of inertia of a I-beam.svg">
          <a:hlinkClick r:id="rId296"/>
        </xdr:cNvPr>
        <xdr:cNvPicPr/>
      </xdr:nvPicPr>
      <xdr:blipFill>
        <a:blip r:embed="rId297"/>
        <a:stretch/>
      </xdr:blipFill>
      <xdr:spPr>
        <a:xfrm>
          <a:off x="114480" y="131884560"/>
          <a:ext cx="1399680" cy="954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190440</xdr:colOff>
      <xdr:row>102</xdr:row>
      <xdr:rowOff>1201320</xdr:rowOff>
    </xdr:from>
    <xdr:to>
      <xdr:col>0</xdr:col>
      <xdr:colOff>1491120</xdr:colOff>
      <xdr:row>102</xdr:row>
      <xdr:rowOff>2086920</xdr:rowOff>
    </xdr:to>
    <xdr:pic>
      <xdr:nvPicPr>
        <xdr:cNvPr id="201" name="Picture 44" descr="Area moment of inertia of a channel.svg">
          <a:hlinkClick r:id="rId298"/>
        </xdr:cNvPr>
        <xdr:cNvPicPr/>
      </xdr:nvPicPr>
      <xdr:blipFill>
        <a:blip r:embed="rId299"/>
        <a:stretch/>
      </xdr:blipFill>
      <xdr:spPr>
        <a:xfrm>
          <a:off x="190440" y="132996600"/>
          <a:ext cx="1300680" cy="885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102</xdr:row>
      <xdr:rowOff>2227320</xdr:rowOff>
    </xdr:from>
    <xdr:to>
      <xdr:col>0</xdr:col>
      <xdr:colOff>1681560</xdr:colOff>
      <xdr:row>102</xdr:row>
      <xdr:rowOff>3321720</xdr:rowOff>
    </xdr:to>
    <xdr:pic>
      <xdr:nvPicPr>
        <xdr:cNvPr id="202" name="Picture 45" descr="Area moment of inertia of a rectangle2.svg">
          <a:hlinkClick r:id="rId300"/>
        </xdr:cNvPr>
        <xdr:cNvPicPr/>
      </xdr:nvPicPr>
      <xdr:blipFill>
        <a:blip r:embed="rId301"/>
        <a:stretch/>
      </xdr:blipFill>
      <xdr:spPr>
        <a:xfrm>
          <a:off x="114480" y="134022600"/>
          <a:ext cx="1567080" cy="10944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267840</xdr:colOff>
      <xdr:row>102</xdr:row>
      <xdr:rowOff>1381680</xdr:rowOff>
    </xdr:from>
    <xdr:to>
      <xdr:col>1</xdr:col>
      <xdr:colOff>1598760</xdr:colOff>
      <xdr:row>102</xdr:row>
      <xdr:rowOff>1789920</xdr:rowOff>
    </xdr:to>
    <xdr:pic>
      <xdr:nvPicPr>
        <xdr:cNvPr id="203" name="Picture 46" descr="I_x = {{BH^3 - bh^3} \over 12}"/>
        <xdr:cNvPicPr/>
      </xdr:nvPicPr>
      <xdr:blipFill>
        <a:blip r:embed="rId302"/>
        <a:stretch/>
      </xdr:blipFill>
      <xdr:spPr>
        <a:xfrm>
          <a:off x="2935440" y="133176960"/>
          <a:ext cx="1330920" cy="408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190440</xdr:colOff>
      <xdr:row>104</xdr:row>
      <xdr:rowOff>53280</xdr:rowOff>
    </xdr:from>
    <xdr:to>
      <xdr:col>1</xdr:col>
      <xdr:colOff>904320</xdr:colOff>
      <xdr:row>104</xdr:row>
      <xdr:rowOff>469800</xdr:rowOff>
    </xdr:to>
    <xdr:pic>
      <xdr:nvPicPr>
        <xdr:cNvPr id="204" name="Picture 958" descr="I_x = {{\pi d^4} \over 64}"/>
        <xdr:cNvPicPr/>
      </xdr:nvPicPr>
      <xdr:blipFill>
        <a:blip r:embed="rId303"/>
        <a:stretch/>
      </xdr:blipFill>
      <xdr:spPr>
        <a:xfrm>
          <a:off x="2858040" y="136352160"/>
          <a:ext cx="713880" cy="41652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1</xdr:col>
      <xdr:colOff>167760</xdr:colOff>
      <xdr:row>104</xdr:row>
      <xdr:rowOff>579240</xdr:rowOff>
    </xdr:from>
    <xdr:to>
      <xdr:col>1</xdr:col>
      <xdr:colOff>881640</xdr:colOff>
      <xdr:row>104</xdr:row>
      <xdr:rowOff>988200</xdr:rowOff>
    </xdr:to>
    <xdr:pic>
      <xdr:nvPicPr>
        <xdr:cNvPr id="205" name="Picture 959" descr="I_0 = {{\pi d^4} \over 32}"/>
        <xdr:cNvPicPr/>
      </xdr:nvPicPr>
      <xdr:blipFill>
        <a:blip r:embed="rId304"/>
        <a:stretch/>
      </xdr:blipFill>
      <xdr:spPr>
        <a:xfrm>
          <a:off x="2835360" y="136878120"/>
          <a:ext cx="713880" cy="40896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411480</xdr:colOff>
      <xdr:row>104</xdr:row>
      <xdr:rowOff>122040</xdr:rowOff>
    </xdr:from>
    <xdr:to>
      <xdr:col>0</xdr:col>
      <xdr:colOff>1841400</xdr:colOff>
      <xdr:row>104</xdr:row>
      <xdr:rowOff>1033920</xdr:rowOff>
    </xdr:to>
    <xdr:pic>
      <xdr:nvPicPr>
        <xdr:cNvPr id="206" name="Picture 960" descr="Area moment of inertia of a circle1.svg">
          <a:hlinkClick r:id="rId305"/>
        </xdr:cNvPr>
        <xdr:cNvPicPr/>
      </xdr:nvPicPr>
      <xdr:blipFill>
        <a:blip r:embed="rId306"/>
        <a:stretch/>
      </xdr:blipFill>
      <xdr:spPr>
        <a:xfrm>
          <a:off x="411480" y="136420920"/>
          <a:ext cx="1429920" cy="9118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0</xdr:col>
      <xdr:colOff>0</xdr:colOff>
      <xdr:row>105</xdr:row>
      <xdr:rowOff>85680</xdr:rowOff>
    </xdr:from>
    <xdr:to>
      <xdr:col>0</xdr:col>
      <xdr:colOff>1948320</xdr:colOff>
      <xdr:row>105</xdr:row>
      <xdr:rowOff>1035000</xdr:rowOff>
    </xdr:to>
    <xdr:pic>
      <xdr:nvPicPr>
        <xdr:cNvPr id="207" name="Picture 6" descr="Area moment of inertia of a circle2.svg">
          <a:hlinkClick r:id="rId307"/>
        </xdr:cNvPr>
        <xdr:cNvPicPr/>
      </xdr:nvPicPr>
      <xdr:blipFill>
        <a:blip r:embed="rId308"/>
        <a:stretch/>
      </xdr:blipFill>
      <xdr:spPr>
        <a:xfrm>
          <a:off x="0" y="137535120"/>
          <a:ext cx="1948320" cy="9493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68760</xdr:colOff>
      <xdr:row>105</xdr:row>
      <xdr:rowOff>558000</xdr:rowOff>
    </xdr:from>
    <xdr:to>
      <xdr:col>1</xdr:col>
      <xdr:colOff>1392120</xdr:colOff>
      <xdr:row>105</xdr:row>
      <xdr:rowOff>966240</xdr:rowOff>
    </xdr:to>
    <xdr:pic>
      <xdr:nvPicPr>
        <xdr:cNvPr id="208" name="Picture 7" descr="I_x = {{\pi (D^4 - d^4)} \over 64}"/>
        <xdr:cNvPicPr/>
      </xdr:nvPicPr>
      <xdr:blipFill>
        <a:blip r:embed="rId309"/>
        <a:stretch/>
      </xdr:blipFill>
      <xdr:spPr>
        <a:xfrm>
          <a:off x="2736360" y="138007440"/>
          <a:ext cx="1323360" cy="408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106</xdr:row>
      <xdr:rowOff>154800</xdr:rowOff>
    </xdr:from>
    <xdr:to>
      <xdr:col>0</xdr:col>
      <xdr:colOff>1902600</xdr:colOff>
      <xdr:row>106</xdr:row>
      <xdr:rowOff>937080</xdr:rowOff>
    </xdr:to>
    <xdr:pic>
      <xdr:nvPicPr>
        <xdr:cNvPr id="209" name="Picture 967" descr="Area moment of inertia of a square1.svg">
          <a:hlinkClick r:id="rId310"/>
        </xdr:cNvPr>
        <xdr:cNvPicPr/>
      </xdr:nvPicPr>
      <xdr:blipFill>
        <a:blip r:embed="rId311"/>
        <a:stretch/>
      </xdr:blipFill>
      <xdr:spPr>
        <a:xfrm>
          <a:off x="0" y="138754800"/>
          <a:ext cx="1902600" cy="782280"/>
        </a:xfrm>
        <a:prstGeom prst="rect">
          <a:avLst/>
        </a:prstGeom>
        <a:ln w="9360">
          <a:noFill/>
        </a:ln>
      </xdr:spPr>
    </xdr:pic>
    <xdr:clientData/>
  </xdr:twoCellAnchor>
  <xdr:twoCellAnchor editAs="twoCell">
    <xdr:from>
      <xdr:col>1</xdr:col>
      <xdr:colOff>563760</xdr:colOff>
      <xdr:row>106</xdr:row>
      <xdr:rowOff>375840</xdr:rowOff>
    </xdr:from>
    <xdr:to>
      <xdr:col>1</xdr:col>
      <xdr:colOff>1186200</xdr:colOff>
      <xdr:row>106</xdr:row>
      <xdr:rowOff>784080</xdr:rowOff>
    </xdr:to>
    <xdr:pic>
      <xdr:nvPicPr>
        <xdr:cNvPr id="210" name="Picture 14" descr="I_x = {{h^4} \over 12}"/>
        <xdr:cNvPicPr/>
      </xdr:nvPicPr>
      <xdr:blipFill>
        <a:blip r:embed="rId312"/>
        <a:stretch/>
      </xdr:blipFill>
      <xdr:spPr>
        <a:xfrm>
          <a:off x="3231360" y="138975840"/>
          <a:ext cx="6224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60840</xdr:colOff>
      <xdr:row>107</xdr:row>
      <xdr:rowOff>78840</xdr:rowOff>
    </xdr:from>
    <xdr:to>
      <xdr:col>0</xdr:col>
      <xdr:colOff>1773000</xdr:colOff>
      <xdr:row>107</xdr:row>
      <xdr:rowOff>1355760</xdr:rowOff>
    </xdr:to>
    <xdr:pic>
      <xdr:nvPicPr>
        <xdr:cNvPr id="211" name="Picture 16" descr="Area moment of inertia of a square2.svg">
          <a:hlinkClick r:id="rId313"/>
        </xdr:cNvPr>
        <xdr:cNvPicPr/>
      </xdr:nvPicPr>
      <xdr:blipFill>
        <a:blip r:embed="rId314"/>
        <a:stretch/>
      </xdr:blipFill>
      <xdr:spPr>
        <a:xfrm>
          <a:off x="60840" y="139829400"/>
          <a:ext cx="1712160" cy="12769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266760</xdr:colOff>
      <xdr:row>107</xdr:row>
      <xdr:rowOff>322560</xdr:rowOff>
    </xdr:from>
    <xdr:to>
      <xdr:col>1</xdr:col>
      <xdr:colOff>889200</xdr:colOff>
      <xdr:row>107</xdr:row>
      <xdr:rowOff>730800</xdr:rowOff>
    </xdr:to>
    <xdr:pic>
      <xdr:nvPicPr>
        <xdr:cNvPr id="212" name="Picture 17" descr="I_x = {{h^4} \over 12}"/>
        <xdr:cNvPicPr/>
      </xdr:nvPicPr>
      <xdr:blipFill>
        <a:blip r:embed="rId315"/>
        <a:stretch/>
      </xdr:blipFill>
      <xdr:spPr>
        <a:xfrm>
          <a:off x="2934360" y="140073120"/>
          <a:ext cx="62244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144720</xdr:colOff>
      <xdr:row>108</xdr:row>
      <xdr:rowOff>108360</xdr:rowOff>
    </xdr:from>
    <xdr:to>
      <xdr:col>0</xdr:col>
      <xdr:colOff>2047320</xdr:colOff>
      <xdr:row>108</xdr:row>
      <xdr:rowOff>1134000</xdr:rowOff>
    </xdr:to>
    <xdr:pic>
      <xdr:nvPicPr>
        <xdr:cNvPr id="213" name="Picture 19" descr="Area moment of inertia of a square3.svg">
          <a:hlinkClick r:id="rId316"/>
        </xdr:cNvPr>
        <xdr:cNvPicPr/>
      </xdr:nvPicPr>
      <xdr:blipFill>
        <a:blip r:embed="rId317"/>
        <a:stretch/>
      </xdr:blipFill>
      <xdr:spPr>
        <a:xfrm>
          <a:off x="144720" y="141261120"/>
          <a:ext cx="1902600" cy="10256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106560</xdr:colOff>
      <xdr:row>108</xdr:row>
      <xdr:rowOff>344520</xdr:rowOff>
    </xdr:from>
    <xdr:to>
      <xdr:col>1</xdr:col>
      <xdr:colOff>1208880</xdr:colOff>
      <xdr:row>108</xdr:row>
      <xdr:rowOff>752760</xdr:rowOff>
    </xdr:to>
    <xdr:pic>
      <xdr:nvPicPr>
        <xdr:cNvPr id="214" name="Picture 20" descr="I_x = {{H^4 - h^4} \over 12}"/>
        <xdr:cNvPicPr/>
      </xdr:nvPicPr>
      <xdr:blipFill>
        <a:blip r:embed="rId318"/>
        <a:stretch/>
      </xdr:blipFill>
      <xdr:spPr>
        <a:xfrm>
          <a:off x="2774160" y="141497280"/>
          <a:ext cx="1102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541080</xdr:colOff>
      <xdr:row>109</xdr:row>
      <xdr:rowOff>33120</xdr:rowOff>
    </xdr:from>
    <xdr:to>
      <xdr:col>0</xdr:col>
      <xdr:colOff>1750320</xdr:colOff>
      <xdr:row>109</xdr:row>
      <xdr:rowOff>1203480</xdr:rowOff>
    </xdr:to>
    <xdr:pic>
      <xdr:nvPicPr>
        <xdr:cNvPr id="215" name="Picture 22" descr="Area moment of inertia of a square4.svg">
          <a:hlinkClick r:id="rId319"/>
        </xdr:cNvPr>
        <xdr:cNvPicPr/>
      </xdr:nvPicPr>
      <xdr:blipFill>
        <a:blip r:embed="rId320"/>
        <a:stretch/>
      </xdr:blipFill>
      <xdr:spPr>
        <a:xfrm>
          <a:off x="541080" y="142336440"/>
          <a:ext cx="1209240" cy="117036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213480</xdr:colOff>
      <xdr:row>109</xdr:row>
      <xdr:rowOff>360720</xdr:rowOff>
    </xdr:from>
    <xdr:to>
      <xdr:col>1</xdr:col>
      <xdr:colOff>1315800</xdr:colOff>
      <xdr:row>109</xdr:row>
      <xdr:rowOff>768960</xdr:rowOff>
    </xdr:to>
    <xdr:pic>
      <xdr:nvPicPr>
        <xdr:cNvPr id="216" name="Picture 23" descr="I_x = {{H^4 - h^4} \over 12}"/>
        <xdr:cNvPicPr/>
      </xdr:nvPicPr>
      <xdr:blipFill>
        <a:blip r:embed="rId321"/>
        <a:stretch/>
      </xdr:blipFill>
      <xdr:spPr>
        <a:xfrm>
          <a:off x="2881080" y="142664040"/>
          <a:ext cx="1102320" cy="40824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110</xdr:row>
      <xdr:rowOff>223560</xdr:rowOff>
    </xdr:from>
    <xdr:to>
      <xdr:col>0</xdr:col>
      <xdr:colOff>1902600</xdr:colOff>
      <xdr:row>110</xdr:row>
      <xdr:rowOff>997560</xdr:rowOff>
    </xdr:to>
    <xdr:pic>
      <xdr:nvPicPr>
        <xdr:cNvPr id="217" name="Picture 25" descr="Area moment of inertia of a figure1.svg">
          <a:hlinkClick r:id="rId322"/>
        </xdr:cNvPr>
        <xdr:cNvPicPr/>
      </xdr:nvPicPr>
      <xdr:blipFill>
        <a:blip r:embed="rId323"/>
        <a:stretch/>
      </xdr:blipFill>
      <xdr:spPr>
        <a:xfrm>
          <a:off x="0" y="143814600"/>
          <a:ext cx="1902600" cy="774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167760</xdr:colOff>
      <xdr:row>110</xdr:row>
      <xdr:rowOff>322560</xdr:rowOff>
    </xdr:from>
    <xdr:to>
      <xdr:col>1</xdr:col>
      <xdr:colOff>1803600</xdr:colOff>
      <xdr:row>110</xdr:row>
      <xdr:rowOff>629640</xdr:rowOff>
    </xdr:to>
    <xdr:pic>
      <xdr:nvPicPr>
        <xdr:cNvPr id="218" name="Picture 26" descr="I_x = {1 \over 12} \cdot (a^4 - {3\pi \over 16} d^4)"/>
        <xdr:cNvPicPr/>
      </xdr:nvPicPr>
      <xdr:blipFill>
        <a:blip r:embed="rId324"/>
        <a:stretch/>
      </xdr:blipFill>
      <xdr:spPr>
        <a:xfrm>
          <a:off x="2835360" y="143913600"/>
          <a:ext cx="1635840" cy="3070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0</xdr:colOff>
      <xdr:row>111</xdr:row>
      <xdr:rowOff>8640</xdr:rowOff>
    </xdr:from>
    <xdr:to>
      <xdr:col>1</xdr:col>
      <xdr:colOff>103680</xdr:colOff>
      <xdr:row>111</xdr:row>
      <xdr:rowOff>1316520</xdr:rowOff>
    </xdr:to>
    <xdr:pic>
      <xdr:nvPicPr>
        <xdr:cNvPr id="219" name="Picture 28" descr="Area moment of inertia of a figure2.svg">
          <a:hlinkClick r:id="rId325"/>
        </xdr:cNvPr>
        <xdr:cNvPicPr/>
      </xdr:nvPicPr>
      <xdr:blipFill>
        <a:blip r:embed="rId326"/>
        <a:stretch/>
      </xdr:blipFill>
      <xdr:spPr>
        <a:xfrm>
          <a:off x="0" y="144750240"/>
          <a:ext cx="2771280" cy="13078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83880</xdr:colOff>
      <xdr:row>111</xdr:row>
      <xdr:rowOff>336240</xdr:rowOff>
    </xdr:from>
    <xdr:to>
      <xdr:col>1</xdr:col>
      <xdr:colOff>1757880</xdr:colOff>
      <xdr:row>111</xdr:row>
      <xdr:rowOff>720360</xdr:rowOff>
    </xdr:to>
    <xdr:pic>
      <xdr:nvPicPr>
        <xdr:cNvPr id="220" name="Picture 29" descr="I_x = {{{6b^2 + 6bb_1 + b_1^2} \over {36(2b+b_1)}} \cdot h^3}"/>
        <xdr:cNvPicPr/>
      </xdr:nvPicPr>
      <xdr:blipFill>
        <a:blip r:embed="rId327"/>
        <a:stretch/>
      </xdr:blipFill>
      <xdr:spPr>
        <a:xfrm>
          <a:off x="2751480" y="145077840"/>
          <a:ext cx="1674000" cy="3841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76320</xdr:colOff>
      <xdr:row>112</xdr:row>
      <xdr:rowOff>145800</xdr:rowOff>
    </xdr:from>
    <xdr:to>
      <xdr:col>0</xdr:col>
      <xdr:colOff>1994040</xdr:colOff>
      <xdr:row>112</xdr:row>
      <xdr:rowOff>1064880</xdr:rowOff>
    </xdr:to>
    <xdr:pic>
      <xdr:nvPicPr>
        <xdr:cNvPr id="221" name="Picture 32" descr="Area moment of inertia of a rectangle1.svg">
          <a:hlinkClick r:id="rId328"/>
        </xdr:cNvPr>
        <xdr:cNvPicPr/>
      </xdr:nvPicPr>
      <xdr:blipFill>
        <a:blip r:embed="rId329"/>
        <a:stretch/>
      </xdr:blipFill>
      <xdr:spPr>
        <a:xfrm>
          <a:off x="76320" y="146259000"/>
          <a:ext cx="1917720" cy="9190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320040</xdr:colOff>
      <xdr:row>112</xdr:row>
      <xdr:rowOff>23760</xdr:rowOff>
    </xdr:from>
    <xdr:to>
      <xdr:col>1</xdr:col>
      <xdr:colOff>1026360</xdr:colOff>
      <xdr:row>112</xdr:row>
      <xdr:rowOff>432360</xdr:rowOff>
    </xdr:to>
    <xdr:pic>
      <xdr:nvPicPr>
        <xdr:cNvPr id="222" name="Picture 33" descr="I_x = {bh^3 \over 12}"/>
        <xdr:cNvPicPr/>
      </xdr:nvPicPr>
      <xdr:blipFill>
        <a:blip r:embed="rId330"/>
        <a:stretch/>
      </xdr:blipFill>
      <xdr:spPr>
        <a:xfrm>
          <a:off x="2987640" y="146136960"/>
          <a:ext cx="706320" cy="408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335160</xdr:colOff>
      <xdr:row>112</xdr:row>
      <xdr:rowOff>618120</xdr:rowOff>
    </xdr:from>
    <xdr:to>
      <xdr:col>1</xdr:col>
      <xdr:colOff>1026000</xdr:colOff>
      <xdr:row>112</xdr:row>
      <xdr:rowOff>1026720</xdr:rowOff>
    </xdr:to>
    <xdr:pic>
      <xdr:nvPicPr>
        <xdr:cNvPr id="223" name="Picture 34" descr="I_y = {b^3h \over 12}"/>
        <xdr:cNvPicPr/>
      </xdr:nvPicPr>
      <xdr:blipFill>
        <a:blip r:embed="rId331"/>
        <a:stretch/>
      </xdr:blipFill>
      <xdr:spPr>
        <a:xfrm>
          <a:off x="3002760" y="146731320"/>
          <a:ext cx="690840" cy="408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175320</xdr:colOff>
      <xdr:row>113</xdr:row>
      <xdr:rowOff>76320</xdr:rowOff>
    </xdr:from>
    <xdr:to>
      <xdr:col>0</xdr:col>
      <xdr:colOff>1864440</xdr:colOff>
      <xdr:row>113</xdr:row>
      <xdr:rowOff>1074600</xdr:rowOff>
    </xdr:to>
    <xdr:pic>
      <xdr:nvPicPr>
        <xdr:cNvPr id="224" name="Picture 37" descr="Area moment of inertia of a hexagon1.svg">
          <a:hlinkClick r:id="rId332"/>
        </xdr:cNvPr>
        <xdr:cNvPicPr/>
      </xdr:nvPicPr>
      <xdr:blipFill>
        <a:blip r:embed="rId333"/>
        <a:stretch/>
      </xdr:blipFill>
      <xdr:spPr>
        <a:xfrm>
          <a:off x="175320" y="147340440"/>
          <a:ext cx="1689120" cy="99828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243720</xdr:colOff>
      <xdr:row>113</xdr:row>
      <xdr:rowOff>251280</xdr:rowOff>
    </xdr:from>
    <xdr:to>
      <xdr:col>1</xdr:col>
      <xdr:colOff>1384200</xdr:colOff>
      <xdr:row>113</xdr:row>
      <xdr:rowOff>667800</xdr:rowOff>
    </xdr:to>
    <xdr:pic>
      <xdr:nvPicPr>
        <xdr:cNvPr id="225" name="Picture 38" descr="I_x = {{5\sqrt{3}} \over 16} \cdot R^4"/>
        <xdr:cNvPicPr/>
      </xdr:nvPicPr>
      <xdr:blipFill>
        <a:blip r:embed="rId334"/>
        <a:stretch/>
      </xdr:blipFill>
      <xdr:spPr>
        <a:xfrm>
          <a:off x="2911320" y="147515400"/>
          <a:ext cx="1140480" cy="4165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266760</xdr:colOff>
      <xdr:row>114</xdr:row>
      <xdr:rowOff>83880</xdr:rowOff>
    </xdr:from>
    <xdr:to>
      <xdr:col>0</xdr:col>
      <xdr:colOff>1788120</xdr:colOff>
      <xdr:row>114</xdr:row>
      <xdr:rowOff>1091880</xdr:rowOff>
    </xdr:to>
    <xdr:pic>
      <xdr:nvPicPr>
        <xdr:cNvPr id="226" name="Picture 40" descr="Area moment of inertia of a hexagon2.svg">
          <a:hlinkClick r:id="rId335"/>
        </xdr:cNvPr>
        <xdr:cNvPicPr/>
      </xdr:nvPicPr>
      <xdr:blipFill>
        <a:blip r:embed="rId336"/>
        <a:stretch/>
      </xdr:blipFill>
      <xdr:spPr>
        <a:xfrm>
          <a:off x="266760" y="148498560"/>
          <a:ext cx="1521360" cy="1008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221040</xdr:colOff>
      <xdr:row>114</xdr:row>
      <xdr:rowOff>327600</xdr:rowOff>
    </xdr:from>
    <xdr:to>
      <xdr:col>1</xdr:col>
      <xdr:colOff>1361520</xdr:colOff>
      <xdr:row>114</xdr:row>
      <xdr:rowOff>744120</xdr:rowOff>
    </xdr:to>
    <xdr:pic>
      <xdr:nvPicPr>
        <xdr:cNvPr id="227" name="Picture 41" descr="I_x = {{5\sqrt{3}} \over 16} \cdot R^4"/>
        <xdr:cNvPicPr/>
      </xdr:nvPicPr>
      <xdr:blipFill>
        <a:blip r:embed="rId337"/>
        <a:stretch/>
      </xdr:blipFill>
      <xdr:spPr>
        <a:xfrm>
          <a:off x="2888640" y="148742280"/>
          <a:ext cx="1140480" cy="41652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115</xdr:row>
      <xdr:rowOff>88560</xdr:rowOff>
    </xdr:from>
    <xdr:to>
      <xdr:col>0</xdr:col>
      <xdr:colOff>1514160</xdr:colOff>
      <xdr:row>115</xdr:row>
      <xdr:rowOff>1042560</xdr:rowOff>
    </xdr:to>
    <xdr:pic>
      <xdr:nvPicPr>
        <xdr:cNvPr id="228" name="Picture 43" descr="Area moment of inertia of a I-beam.svg">
          <a:hlinkClick r:id="rId338"/>
        </xdr:cNvPr>
        <xdr:cNvPicPr/>
      </xdr:nvPicPr>
      <xdr:blipFill>
        <a:blip r:embed="rId339"/>
        <a:stretch/>
      </xdr:blipFill>
      <xdr:spPr>
        <a:xfrm>
          <a:off x="114480" y="149653800"/>
          <a:ext cx="1399680" cy="9540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190440</xdr:colOff>
      <xdr:row>115</xdr:row>
      <xdr:rowOff>1200600</xdr:rowOff>
    </xdr:from>
    <xdr:to>
      <xdr:col>0</xdr:col>
      <xdr:colOff>1491120</xdr:colOff>
      <xdr:row>115</xdr:row>
      <xdr:rowOff>2086200</xdr:rowOff>
    </xdr:to>
    <xdr:pic>
      <xdr:nvPicPr>
        <xdr:cNvPr id="229" name="Picture 44" descr="Area moment of inertia of a channel.svg">
          <a:hlinkClick r:id="rId340"/>
        </xdr:cNvPr>
        <xdr:cNvPicPr/>
      </xdr:nvPicPr>
      <xdr:blipFill>
        <a:blip r:embed="rId341"/>
        <a:stretch/>
      </xdr:blipFill>
      <xdr:spPr>
        <a:xfrm>
          <a:off x="190440" y="150765840"/>
          <a:ext cx="1300680" cy="8856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0</xdr:col>
      <xdr:colOff>114480</xdr:colOff>
      <xdr:row>115</xdr:row>
      <xdr:rowOff>2226600</xdr:rowOff>
    </xdr:from>
    <xdr:to>
      <xdr:col>0</xdr:col>
      <xdr:colOff>1681560</xdr:colOff>
      <xdr:row>115</xdr:row>
      <xdr:rowOff>3321000</xdr:rowOff>
    </xdr:to>
    <xdr:pic>
      <xdr:nvPicPr>
        <xdr:cNvPr id="230" name="Picture 45" descr="Area moment of inertia of a rectangle2.svg">
          <a:hlinkClick r:id="rId342"/>
        </xdr:cNvPr>
        <xdr:cNvPicPr/>
      </xdr:nvPicPr>
      <xdr:blipFill>
        <a:blip r:embed="rId343"/>
        <a:stretch/>
      </xdr:blipFill>
      <xdr:spPr>
        <a:xfrm>
          <a:off x="114480" y="151791840"/>
          <a:ext cx="1567080" cy="1094400"/>
        </a:xfrm>
        <a:prstGeom prst="rect">
          <a:avLst/>
        </a:prstGeom>
        <a:ln>
          <a:noFill/>
        </a:ln>
      </xdr:spPr>
    </xdr:pic>
    <xdr:clientData/>
  </xdr:twoCellAnchor>
  <xdr:twoCellAnchor editAs="twoCell">
    <xdr:from>
      <xdr:col>1</xdr:col>
      <xdr:colOff>365760</xdr:colOff>
      <xdr:row>115</xdr:row>
      <xdr:rowOff>1685880</xdr:rowOff>
    </xdr:from>
    <xdr:to>
      <xdr:col>1</xdr:col>
      <xdr:colOff>1696680</xdr:colOff>
      <xdr:row>115</xdr:row>
      <xdr:rowOff>2094120</xdr:rowOff>
    </xdr:to>
    <xdr:pic>
      <xdr:nvPicPr>
        <xdr:cNvPr id="231" name="Picture 46" descr="I_x = {{BH^3 - bh^3} \over 12}"/>
        <xdr:cNvPicPr/>
      </xdr:nvPicPr>
      <xdr:blipFill>
        <a:blip r:embed="rId344"/>
        <a:stretch/>
      </xdr:blipFill>
      <xdr:spPr>
        <a:xfrm>
          <a:off x="3033360" y="151251120"/>
          <a:ext cx="1330920" cy="4082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7</xdr:row>
      <xdr:rowOff>55800</xdr:rowOff>
    </xdr:from>
    <xdr:to>
      <xdr:col>1</xdr:col>
      <xdr:colOff>889200</xdr:colOff>
      <xdr:row>7</xdr:row>
      <xdr:rowOff>1165680</xdr:rowOff>
    </xdr:to>
    <xdr:pic>
      <xdr:nvPicPr>
        <xdr:cNvPr id="232" name="Picture 1181" descr="http://www.clag.org.uk/pics/beams/spring1.gif"/>
        <xdr:cNvPicPr/>
      </xdr:nvPicPr>
      <xdr:blipFill>
        <a:blip r:embed="rId345"/>
        <a:stretch/>
      </xdr:blipFill>
      <xdr:spPr>
        <a:xfrm>
          <a:off x="0" y="6532560"/>
          <a:ext cx="3556800" cy="1109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12</xdr:row>
      <xdr:rowOff>53280</xdr:rowOff>
    </xdr:from>
    <xdr:to>
      <xdr:col>1</xdr:col>
      <xdr:colOff>889200</xdr:colOff>
      <xdr:row>12</xdr:row>
      <xdr:rowOff>1163160</xdr:rowOff>
    </xdr:to>
    <xdr:pic>
      <xdr:nvPicPr>
        <xdr:cNvPr id="233" name="Picture 1183" descr="http://www.clag.org.uk/pics/beams/spring1.gif"/>
        <xdr:cNvPicPr/>
      </xdr:nvPicPr>
      <xdr:blipFill>
        <a:blip r:embed="rId346"/>
        <a:stretch/>
      </xdr:blipFill>
      <xdr:spPr>
        <a:xfrm>
          <a:off x="0" y="12725280"/>
          <a:ext cx="3556800" cy="1109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16</xdr:row>
      <xdr:rowOff>55800</xdr:rowOff>
    </xdr:from>
    <xdr:to>
      <xdr:col>1</xdr:col>
      <xdr:colOff>889200</xdr:colOff>
      <xdr:row>16</xdr:row>
      <xdr:rowOff>1165680</xdr:rowOff>
    </xdr:to>
    <xdr:pic>
      <xdr:nvPicPr>
        <xdr:cNvPr id="234" name="Picture 1184" descr="http://www.clag.org.uk/pics/beams/spring1.gif"/>
        <xdr:cNvPicPr/>
      </xdr:nvPicPr>
      <xdr:blipFill>
        <a:blip r:embed="rId347"/>
        <a:stretch/>
      </xdr:blipFill>
      <xdr:spPr>
        <a:xfrm>
          <a:off x="0" y="17413920"/>
          <a:ext cx="3556800" cy="11098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24</xdr:row>
      <xdr:rowOff>38160</xdr:rowOff>
    </xdr:from>
    <xdr:to>
      <xdr:col>1</xdr:col>
      <xdr:colOff>990720</xdr:colOff>
      <xdr:row>24</xdr:row>
      <xdr:rowOff>1254960</xdr:rowOff>
    </xdr:to>
    <xdr:pic>
      <xdr:nvPicPr>
        <xdr:cNvPr id="235" name="Picture 2" descr="http://www.clag.org.uk/pics/beams/spring2.gif"/>
        <xdr:cNvPicPr/>
      </xdr:nvPicPr>
      <xdr:blipFill>
        <a:blip r:embed="rId348"/>
        <a:stretch/>
      </xdr:blipFill>
      <xdr:spPr>
        <a:xfrm>
          <a:off x="0" y="29161800"/>
          <a:ext cx="3658320" cy="1216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29</xdr:row>
      <xdr:rowOff>39960</xdr:rowOff>
    </xdr:from>
    <xdr:to>
      <xdr:col>1</xdr:col>
      <xdr:colOff>990720</xdr:colOff>
      <xdr:row>29</xdr:row>
      <xdr:rowOff>1256760</xdr:rowOff>
    </xdr:to>
    <xdr:pic>
      <xdr:nvPicPr>
        <xdr:cNvPr id="236" name="Picture 2" descr="http://www.clag.org.uk/pics/beams/spring2.gif"/>
        <xdr:cNvPicPr/>
      </xdr:nvPicPr>
      <xdr:blipFill>
        <a:blip r:embed="rId349"/>
        <a:stretch/>
      </xdr:blipFill>
      <xdr:spPr>
        <a:xfrm>
          <a:off x="0" y="35945280"/>
          <a:ext cx="3658320" cy="1216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33</xdr:row>
      <xdr:rowOff>39960</xdr:rowOff>
    </xdr:from>
    <xdr:to>
      <xdr:col>1</xdr:col>
      <xdr:colOff>990720</xdr:colOff>
      <xdr:row>33</xdr:row>
      <xdr:rowOff>1256760</xdr:rowOff>
    </xdr:to>
    <xdr:pic>
      <xdr:nvPicPr>
        <xdr:cNvPr id="237" name="Picture 2" descr="http://www.clag.org.uk/pics/beams/spring2.gif"/>
        <xdr:cNvPicPr/>
      </xdr:nvPicPr>
      <xdr:blipFill>
        <a:blip r:embed="rId350"/>
        <a:stretch/>
      </xdr:blipFill>
      <xdr:spPr>
        <a:xfrm>
          <a:off x="0" y="41157360"/>
          <a:ext cx="3658320" cy="1216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40</xdr:row>
      <xdr:rowOff>53280</xdr:rowOff>
    </xdr:from>
    <xdr:to>
      <xdr:col>1</xdr:col>
      <xdr:colOff>942480</xdr:colOff>
      <xdr:row>40</xdr:row>
      <xdr:rowOff>1193760</xdr:rowOff>
    </xdr:to>
    <xdr:pic>
      <xdr:nvPicPr>
        <xdr:cNvPr id="238" name="Picture 1188" descr="http://www.clag.org.uk/pics/beams/spring3.gif"/>
        <xdr:cNvPicPr/>
      </xdr:nvPicPr>
      <xdr:blipFill>
        <a:blip r:embed="rId351"/>
        <a:stretch/>
      </xdr:blipFill>
      <xdr:spPr>
        <a:xfrm>
          <a:off x="0" y="52311240"/>
          <a:ext cx="3610080" cy="114048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0</xdr:colOff>
      <xdr:row>45</xdr:row>
      <xdr:rowOff>55080</xdr:rowOff>
    </xdr:from>
    <xdr:to>
      <xdr:col>1</xdr:col>
      <xdr:colOff>942480</xdr:colOff>
      <xdr:row>45</xdr:row>
      <xdr:rowOff>1195560</xdr:rowOff>
    </xdr:to>
    <xdr:pic>
      <xdr:nvPicPr>
        <xdr:cNvPr id="239" name="Picture 1189" descr="http://www.clag.org.uk/pics/beams/spring3.gif"/>
        <xdr:cNvPicPr/>
      </xdr:nvPicPr>
      <xdr:blipFill>
        <a:blip r:embed="rId352"/>
        <a:stretch/>
      </xdr:blipFill>
      <xdr:spPr>
        <a:xfrm>
          <a:off x="0" y="58500360"/>
          <a:ext cx="3610080" cy="1140480"/>
        </a:xfrm>
        <a:prstGeom prst="rect">
          <a:avLst/>
        </a:prstGeom>
        <a:ln w="9360">
          <a:noFill/>
        </a:ln>
      </xdr:spPr>
    </xdr:pic>
    <xdr:clientData/>
  </xdr:twoCellAnchor>
  <xdr:twoCellAnchor editAs="oneCell">
    <xdr:from>
      <xdr:col>0</xdr:col>
      <xdr:colOff>0</xdr:colOff>
      <xdr:row>49</xdr:row>
      <xdr:rowOff>55800</xdr:rowOff>
    </xdr:from>
    <xdr:to>
      <xdr:col>1</xdr:col>
      <xdr:colOff>942480</xdr:colOff>
      <xdr:row>49</xdr:row>
      <xdr:rowOff>1196280</xdr:rowOff>
    </xdr:to>
    <xdr:pic>
      <xdr:nvPicPr>
        <xdr:cNvPr id="240" name="Picture 1190" descr="http://www.clag.org.uk/pics/beams/spring3.gif"/>
        <xdr:cNvPicPr/>
      </xdr:nvPicPr>
      <xdr:blipFill>
        <a:blip r:embed="rId353"/>
        <a:stretch/>
      </xdr:blipFill>
      <xdr:spPr>
        <a:xfrm>
          <a:off x="0" y="63179640"/>
          <a:ext cx="3610080" cy="1140480"/>
        </a:xfrm>
        <a:prstGeom prst="rect">
          <a:avLst/>
        </a:prstGeom>
        <a:ln w="936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X116"/>
  <sheetViews>
    <sheetView showFormulas="false" showGridLines="true" showRowColHeaders="true" showZeros="true" rightToLeft="false" tabSelected="true" showOutlineSymbols="true" defaultGridColor="true" view="normal" topLeftCell="A28" colorId="64" zoomScale="100" zoomScaleNormal="100" zoomScalePageLayoutView="100" workbookViewId="0">
      <selection pane="topLeft" activeCell="I31" activeCellId="0" sqref="I31"/>
    </sheetView>
  </sheetViews>
  <sheetFormatPr defaultColWidth="8.54296875" defaultRowHeight="13.8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28.21"/>
    <col collapsed="false" customWidth="true" hidden="false" outlineLevel="0" max="3" min="3" style="1" width="8.22"/>
    <col collapsed="false" customWidth="true" hidden="false" outlineLevel="0" max="5" min="4" style="1" width="7.79"/>
    <col collapsed="false" customWidth="true" hidden="false" outlineLevel="0" max="6" min="6" style="1" width="7.49"/>
    <col collapsed="false" customWidth="true" hidden="false" outlineLevel="0" max="7" min="7" style="1" width="7.44"/>
    <col collapsed="false" customWidth="true" hidden="false" outlineLevel="0" max="8" min="8" style="1" width="11.81"/>
    <col collapsed="false" customWidth="true" hidden="false" outlineLevel="0" max="9" min="9" style="1" width="11.46"/>
    <col collapsed="false" customWidth="true" hidden="false" outlineLevel="0" max="10" min="10" style="1" width="7.44"/>
    <col collapsed="false" customWidth="true" hidden="false" outlineLevel="0" max="11" min="11" style="1" width="8.22"/>
    <col collapsed="false" customWidth="true" hidden="false" outlineLevel="0" max="12" min="12" style="1" width="7.79"/>
    <col collapsed="false" customWidth="true" hidden="false" outlineLevel="0" max="13" min="13" style="1" width="7.55"/>
    <col collapsed="false" customWidth="true" hidden="false" outlineLevel="0" max="14" min="14" style="2" width="9.22"/>
    <col collapsed="false" customWidth="true" hidden="false" outlineLevel="0" max="15" min="15" style="1" width="7.34"/>
    <col collapsed="false" customWidth="true" hidden="false" outlineLevel="0" max="16" min="16" style="3" width="11.81"/>
    <col collapsed="false" customWidth="true" hidden="false" outlineLevel="0" max="17" min="17" style="4" width="28.21"/>
    <col collapsed="false" customWidth="true" hidden="false" outlineLevel="0" max="19" min="18" style="0" width="7.44"/>
    <col collapsed="false" customWidth="true" hidden="false" outlineLevel="0" max="21" min="20" style="0" width="7.11"/>
    <col collapsed="false" customWidth="true" hidden="false" outlineLevel="0" max="22" min="22" style="0" width="8"/>
    <col collapsed="false" customWidth="true" hidden="false" outlineLevel="0" max="23" min="23" style="0" width="7.66"/>
  </cols>
  <sheetData>
    <row r="1" customFormat="false" ht="13.8" hidden="false" customHeight="false" outlineLevel="0" collapsed="false">
      <c r="A1" s="4"/>
      <c r="B1" s="4"/>
    </row>
    <row r="2" customFormat="false" ht="16.8" hidden="false" customHeight="true" outlineLevel="0" collapsed="false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5"/>
      <c r="P2" s="7"/>
      <c r="R2" s="8"/>
      <c r="S2" s="8"/>
      <c r="T2" s="9"/>
      <c r="U2" s="9"/>
      <c r="V2" s="9"/>
      <c r="W2" s="9"/>
      <c r="X2" s="9"/>
    </row>
    <row r="3" s="14" customFormat="true" ht="97.2" hidden="false" customHeight="true" outlineLevel="0" collapsed="false">
      <c r="A3" s="10"/>
      <c r="B3" s="10"/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5</v>
      </c>
      <c r="I3" s="11" t="s">
        <v>6</v>
      </c>
      <c r="J3" s="11" t="s">
        <v>7</v>
      </c>
      <c r="K3" s="11" t="s">
        <v>8</v>
      </c>
      <c r="L3" s="11" t="s">
        <v>9</v>
      </c>
      <c r="M3" s="11" t="s">
        <v>10</v>
      </c>
      <c r="N3" s="6" t="s">
        <v>11</v>
      </c>
      <c r="O3" s="1" t="s">
        <v>12</v>
      </c>
      <c r="P3" s="12" t="s">
        <v>13</v>
      </c>
      <c r="Q3" s="13"/>
    </row>
    <row r="4" customFormat="false" ht="90.6" hidden="false" customHeight="true" outlineLevel="0" collapsed="false">
      <c r="A4" s="15"/>
      <c r="B4" s="4"/>
      <c r="G4" s="16" t="n">
        <v>40</v>
      </c>
      <c r="K4" s="16" t="n">
        <v>200000</v>
      </c>
      <c r="L4" s="16" t="n">
        <v>20</v>
      </c>
      <c r="N4" s="2" t="n">
        <f aca="false">(3.14*G4^4)/64</f>
        <v>125600</v>
      </c>
      <c r="O4" s="16" t="n">
        <v>200</v>
      </c>
      <c r="P4" s="3" t="n">
        <f aca="false">(L4*O4^3)/(3*K4*N4)</f>
        <v>0.00212314225053079</v>
      </c>
    </row>
    <row r="5" customFormat="false" ht="90.6" hidden="false" customHeight="true" outlineLevel="0" collapsed="false">
      <c r="A5" s="17"/>
      <c r="B5" s="17"/>
      <c r="F5" s="16" t="n">
        <v>18</v>
      </c>
      <c r="G5" s="16" t="n">
        <v>20</v>
      </c>
      <c r="K5" s="16" t="n">
        <v>200000</v>
      </c>
      <c r="L5" s="16" t="n">
        <v>10</v>
      </c>
      <c r="N5" s="2" t="n">
        <f aca="false">3.14*(G5^4 - F5^4)/64</f>
        <v>2699.615</v>
      </c>
      <c r="O5" s="16" t="n">
        <v>60</v>
      </c>
      <c r="P5" s="3" t="n">
        <f aca="false">(L5*O5^3)/(3*K5*N5)</f>
        <v>0.00133352348390419</v>
      </c>
      <c r="Q5" s="18"/>
    </row>
    <row r="6" customFormat="false" ht="90.6" hidden="false" customHeight="true" outlineLevel="0" collapsed="false">
      <c r="A6" s="15"/>
      <c r="B6" s="19"/>
      <c r="H6" s="16" t="n">
        <v>23</v>
      </c>
      <c r="K6" s="16" t="n">
        <v>200000</v>
      </c>
      <c r="L6" s="16" t="n">
        <v>10</v>
      </c>
      <c r="N6" s="2" t="n">
        <f aca="false">(H6^4)/12</f>
        <v>23320.0833333333</v>
      </c>
      <c r="O6" s="16" t="n">
        <v>300</v>
      </c>
      <c r="P6" s="3" t="n">
        <f aca="false">(L6*O6^3)/(3*K6*N6)</f>
        <v>0.0192966720387649</v>
      </c>
      <c r="Q6" s="18"/>
    </row>
    <row r="7" customFormat="false" ht="110.4" hidden="false" customHeight="true" outlineLevel="0" collapsed="false">
      <c r="A7" s="17"/>
      <c r="B7" s="17"/>
      <c r="H7" s="16"/>
      <c r="K7" s="16"/>
      <c r="L7" s="16"/>
      <c r="N7" s="2" t="n">
        <f aca="false">H7^4/12</f>
        <v>0</v>
      </c>
      <c r="O7" s="16" t="n">
        <v>100</v>
      </c>
      <c r="P7" s="3" t="e">
        <f aca="false">(L7*O7^3)/(3*K7*N7)</f>
        <v>#DIV/0!</v>
      </c>
      <c r="Q7" s="18"/>
    </row>
    <row r="8" s="14" customFormat="true" ht="97.2" hidden="false" customHeight="true" outlineLevel="0" collapsed="false">
      <c r="A8" s="10"/>
      <c r="B8" s="10"/>
      <c r="C8" s="11" t="s">
        <v>0</v>
      </c>
      <c r="D8" s="11" t="s">
        <v>1</v>
      </c>
      <c r="E8" s="11" t="s">
        <v>2</v>
      </c>
      <c r="F8" s="11" t="s">
        <v>3</v>
      </c>
      <c r="G8" s="11" t="s">
        <v>4</v>
      </c>
      <c r="H8" s="11" t="s">
        <v>5</v>
      </c>
      <c r="I8" s="11" t="s">
        <v>6</v>
      </c>
      <c r="J8" s="11" t="s">
        <v>7</v>
      </c>
      <c r="K8" s="11" t="s">
        <v>8</v>
      </c>
      <c r="L8" s="11" t="s">
        <v>9</v>
      </c>
      <c r="M8" s="11" t="s">
        <v>10</v>
      </c>
      <c r="N8" s="6" t="s">
        <v>11</v>
      </c>
      <c r="O8" s="1" t="s">
        <v>12</v>
      </c>
      <c r="P8" s="20" t="s">
        <v>13</v>
      </c>
      <c r="Q8" s="13"/>
    </row>
    <row r="9" customFormat="false" ht="90.6" hidden="false" customHeight="true" outlineLevel="0" collapsed="false">
      <c r="A9" s="17"/>
      <c r="B9" s="17"/>
      <c r="H9" s="16" t="n">
        <v>0.8</v>
      </c>
      <c r="I9" s="16" t="n">
        <v>1</v>
      </c>
      <c r="K9" s="16" t="n">
        <v>200000</v>
      </c>
      <c r="L9" s="16" t="n">
        <v>0.01</v>
      </c>
      <c r="N9" s="2" t="n">
        <f aca="false">(I9^4-H9^4)/12</f>
        <v>0.0492</v>
      </c>
      <c r="O9" s="16" t="n">
        <v>100</v>
      </c>
      <c r="P9" s="3" t="n">
        <f aca="false">(L9*O9^3)/(3*K9*N9)</f>
        <v>0.338753387533875</v>
      </c>
      <c r="Q9" s="18"/>
    </row>
    <row r="10" customFormat="false" ht="101.4" hidden="false" customHeight="true" outlineLevel="0" collapsed="false">
      <c r="A10" s="21"/>
      <c r="B10" s="22"/>
      <c r="H10" s="16" t="n">
        <v>0.8</v>
      </c>
      <c r="I10" s="16" t="n">
        <v>1</v>
      </c>
      <c r="K10" s="16" t="n">
        <v>200000</v>
      </c>
      <c r="L10" s="16" t="n">
        <v>0.01</v>
      </c>
      <c r="N10" s="2" t="n">
        <f aca="false">(I10^4-H10^4)/12</f>
        <v>0.0492</v>
      </c>
      <c r="O10" s="16" t="n">
        <v>100</v>
      </c>
      <c r="P10" s="3" t="n">
        <f aca="false">(L10*O10^3)/(3*K10*N10)</f>
        <v>0.338753387533875</v>
      </c>
      <c r="Q10" s="18"/>
    </row>
    <row r="11" customFormat="false" ht="90.6" hidden="false" customHeight="true" outlineLevel="0" collapsed="false">
      <c r="A11" s="21"/>
      <c r="B11" s="22"/>
      <c r="F11" s="16"/>
      <c r="I11" s="16"/>
      <c r="K11" s="16" t="n">
        <v>200000</v>
      </c>
      <c r="L11" s="16" t="n">
        <v>0.01</v>
      </c>
      <c r="O11" s="16"/>
      <c r="P11" s="3" t="e">
        <f aca="false">(L11*O11^3)/(3*K11*N11)</f>
        <v>#DIV/0!</v>
      </c>
      <c r="Q11" s="18"/>
    </row>
    <row r="12" customFormat="false" ht="108" hidden="false" customHeight="true" outlineLevel="0" collapsed="false">
      <c r="A12" s="17"/>
      <c r="B12" s="17"/>
      <c r="K12" s="16" t="n">
        <v>200000</v>
      </c>
      <c r="L12" s="16" t="n">
        <v>0.01</v>
      </c>
      <c r="O12" s="16"/>
      <c r="P12" s="3" t="e">
        <f aca="false">(L12*O12^3)/(3*K12*N12)</f>
        <v>#DIV/0!</v>
      </c>
      <c r="Q12" s="18"/>
    </row>
    <row r="13" s="14" customFormat="true" ht="97.2" hidden="false" customHeight="true" outlineLevel="0" collapsed="false">
      <c r="A13" s="10"/>
      <c r="B13" s="10"/>
      <c r="C13" s="11" t="s">
        <v>0</v>
      </c>
      <c r="D13" s="11" t="s">
        <v>1</v>
      </c>
      <c r="E13" s="11" t="s">
        <v>2</v>
      </c>
      <c r="F13" s="11" t="s">
        <v>3</v>
      </c>
      <c r="G13" s="11" t="s">
        <v>4</v>
      </c>
      <c r="H13" s="11" t="s">
        <v>5</v>
      </c>
      <c r="I13" s="11" t="s">
        <v>6</v>
      </c>
      <c r="J13" s="11" t="s">
        <v>7</v>
      </c>
      <c r="K13" s="11" t="s">
        <v>8</v>
      </c>
      <c r="L13" s="11" t="s">
        <v>9</v>
      </c>
      <c r="M13" s="11" t="s">
        <v>10</v>
      </c>
      <c r="N13" s="6" t="s">
        <v>11</v>
      </c>
      <c r="O13" s="1" t="s">
        <v>12</v>
      </c>
      <c r="P13" s="20" t="s">
        <v>13</v>
      </c>
      <c r="Q13" s="13"/>
    </row>
    <row r="14" customFormat="false" ht="90.6" hidden="false" customHeight="true" outlineLevel="0" collapsed="false">
      <c r="A14" s="21"/>
      <c r="B14" s="21"/>
      <c r="C14" s="1" t="n">
        <v>100</v>
      </c>
      <c r="H14" s="1" t="n">
        <v>15</v>
      </c>
      <c r="K14" s="1" t="n">
        <v>70000</v>
      </c>
      <c r="L14" s="1" t="n">
        <v>100</v>
      </c>
      <c r="N14" s="2" t="n">
        <f aca="false">(C14*H14^3)/12</f>
        <v>28125</v>
      </c>
      <c r="O14" s="1" t="n">
        <v>100</v>
      </c>
      <c r="P14" s="3" t="n">
        <f aca="false">(L14*O14^3)/(3*K14*N14)</f>
        <v>0.0169312169312169</v>
      </c>
      <c r="Q14" s="18"/>
    </row>
    <row r="15" customFormat="false" ht="90.6" hidden="false" customHeight="true" outlineLevel="0" collapsed="false">
      <c r="A15" s="21"/>
      <c r="B15" s="21"/>
      <c r="K15" s="1" t="n">
        <v>200000</v>
      </c>
      <c r="L15" s="1" t="n">
        <v>0.01</v>
      </c>
      <c r="P15" s="3" t="e">
        <f aca="false">(L15*O15^3)/(3*K15*N15)</f>
        <v>#DIV/0!</v>
      </c>
      <c r="Q15" s="18"/>
    </row>
    <row r="16" customFormat="false" ht="90.6" hidden="false" customHeight="true" outlineLevel="0" collapsed="false">
      <c r="A16" s="21"/>
      <c r="B16" s="21"/>
      <c r="K16" s="1" t="n">
        <v>200000</v>
      </c>
      <c r="L16" s="1" t="n">
        <v>0.01</v>
      </c>
      <c r="P16" s="3" t="e">
        <f aca="false">(L16*O16^3)/(3*K16*N16)</f>
        <v>#DIV/0!</v>
      </c>
      <c r="Q16" s="18"/>
    </row>
    <row r="17" s="14" customFormat="true" ht="97.2" hidden="false" customHeight="true" outlineLevel="0" collapsed="false">
      <c r="A17" s="10"/>
      <c r="B17" s="10"/>
      <c r="C17" s="11" t="s">
        <v>0</v>
      </c>
      <c r="D17" s="11" t="s">
        <v>1</v>
      </c>
      <c r="E17" s="11" t="s">
        <v>2</v>
      </c>
      <c r="F17" s="11" t="s">
        <v>3</v>
      </c>
      <c r="G17" s="11" t="s">
        <v>4</v>
      </c>
      <c r="H17" s="11" t="s">
        <v>5</v>
      </c>
      <c r="I17" s="11" t="s">
        <v>6</v>
      </c>
      <c r="J17" s="11" t="s">
        <v>7</v>
      </c>
      <c r="K17" s="11" t="s">
        <v>8</v>
      </c>
      <c r="L17" s="11" t="s">
        <v>9</v>
      </c>
      <c r="M17" s="11" t="s">
        <v>10</v>
      </c>
      <c r="N17" s="6" t="s">
        <v>11</v>
      </c>
      <c r="O17" s="1" t="s">
        <v>12</v>
      </c>
      <c r="P17" s="20" t="s">
        <v>13</v>
      </c>
      <c r="Q17" s="13"/>
    </row>
    <row r="18" customFormat="false" ht="275.4" hidden="false" customHeight="true" outlineLevel="0" collapsed="false">
      <c r="A18" s="17"/>
      <c r="B18" s="17"/>
      <c r="K18" s="1" t="n">
        <v>200000</v>
      </c>
      <c r="L18" s="1" t="n">
        <v>0.01</v>
      </c>
      <c r="P18" s="3" t="e">
        <f aca="false">(L18*O18^3)/(3*K18*N18)</f>
        <v>#DIV/0!</v>
      </c>
      <c r="Q18" s="18"/>
    </row>
    <row r="19" s="26" customFormat="true" ht="19.8" hidden="false" customHeight="true" outlineLevel="0" collapsed="false">
      <c r="A19" s="23"/>
      <c r="B19" s="23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5"/>
    </row>
    <row r="20" s="14" customFormat="true" ht="106.8" hidden="false" customHeight="true" outlineLevel="0" collapsed="false">
      <c r="A20" s="27"/>
      <c r="B20" s="27"/>
      <c r="C20" s="11" t="s">
        <v>0</v>
      </c>
      <c r="D20" s="11" t="s">
        <v>1</v>
      </c>
      <c r="E20" s="11" t="s">
        <v>2</v>
      </c>
      <c r="F20" s="11" t="s">
        <v>3</v>
      </c>
      <c r="G20" s="11" t="s">
        <v>4</v>
      </c>
      <c r="H20" s="11" t="s">
        <v>5</v>
      </c>
      <c r="I20" s="11" t="s">
        <v>6</v>
      </c>
      <c r="J20" s="11" t="s">
        <v>7</v>
      </c>
      <c r="K20" s="11" t="s">
        <v>8</v>
      </c>
      <c r="L20" s="11" t="s">
        <v>9</v>
      </c>
      <c r="M20" s="11" t="s">
        <v>10</v>
      </c>
      <c r="N20" s="6" t="s">
        <v>11</v>
      </c>
      <c r="O20" s="1" t="s">
        <v>12</v>
      </c>
      <c r="P20" s="20" t="s">
        <v>13</v>
      </c>
      <c r="Q20" s="13"/>
    </row>
    <row r="21" customFormat="false" ht="106.8" hidden="false" customHeight="true" outlineLevel="0" collapsed="false">
      <c r="A21" s="4"/>
      <c r="B21" s="4"/>
      <c r="G21" s="1" t="n">
        <v>40</v>
      </c>
      <c r="K21" s="1" t="n">
        <v>200000</v>
      </c>
      <c r="L21" s="1" t="n">
        <v>300</v>
      </c>
      <c r="N21" s="2" t="n">
        <f aca="false">(3.14*G21^4)/64</f>
        <v>125600</v>
      </c>
      <c r="O21" s="1" t="n">
        <v>400</v>
      </c>
      <c r="P21" s="28" t="n">
        <f aca="false">(L21*O21^3)/(48*K21*N21)</f>
        <v>0.0159235668789809</v>
      </c>
    </row>
    <row r="22" customFormat="false" ht="106.8" hidden="false" customHeight="true" outlineLevel="0" collapsed="false">
      <c r="A22" s="19"/>
      <c r="B22" s="17"/>
      <c r="F22" s="1" t="n">
        <v>43.4</v>
      </c>
      <c r="G22" s="1" t="n">
        <v>46</v>
      </c>
      <c r="K22" s="1" t="n">
        <v>200000</v>
      </c>
      <c r="L22" s="1" t="n">
        <v>300</v>
      </c>
      <c r="N22" s="2" t="n">
        <f aca="false">3.14*(G22^4 - F22^4)/64</f>
        <v>45611.3322015</v>
      </c>
      <c r="O22" s="1" t="n">
        <v>400</v>
      </c>
      <c r="P22" s="3" t="n">
        <f aca="false">(L22*O22^3)/(48*K22*N22)</f>
        <v>0.0438487521295032</v>
      </c>
      <c r="Q22" s="18"/>
    </row>
    <row r="23" customFormat="false" ht="106.8" hidden="false" customHeight="true" outlineLevel="0" collapsed="false">
      <c r="A23" s="4"/>
      <c r="B23" s="19"/>
      <c r="H23" s="1" t="n">
        <v>15</v>
      </c>
      <c r="K23" s="1" t="n">
        <v>70000</v>
      </c>
      <c r="L23" s="1" t="n">
        <v>10</v>
      </c>
      <c r="N23" s="2" t="n">
        <f aca="false">(H23^4)/12</f>
        <v>4218.75</v>
      </c>
      <c r="O23" s="1" t="n">
        <v>390</v>
      </c>
      <c r="P23" s="3" t="n">
        <f aca="false">(L23*O23^3)/(48*K23*N23)</f>
        <v>0.0418476190476191</v>
      </c>
      <c r="Q23" s="18"/>
    </row>
    <row r="24" customFormat="false" ht="106.8" hidden="false" customHeight="true" outlineLevel="0" collapsed="false">
      <c r="A24" s="19"/>
      <c r="B24" s="17"/>
      <c r="K24" s="1" t="n">
        <v>200000</v>
      </c>
      <c r="N24" s="2" t="n">
        <f aca="false">H24^4/12</f>
        <v>0</v>
      </c>
      <c r="P24" s="3" t="e">
        <f aca="false">(L24*O24^3)/(48*K24*N24)</f>
        <v>#DIV/0!</v>
      </c>
      <c r="Q24" s="18"/>
    </row>
    <row r="25" s="14" customFormat="true" ht="106.8" hidden="false" customHeight="true" outlineLevel="0" collapsed="false">
      <c r="A25" s="27"/>
      <c r="B25" s="27"/>
      <c r="C25" s="11" t="s">
        <v>0</v>
      </c>
      <c r="D25" s="11" t="s">
        <v>1</v>
      </c>
      <c r="E25" s="11" t="s">
        <v>2</v>
      </c>
      <c r="F25" s="11" t="s">
        <v>3</v>
      </c>
      <c r="G25" s="11" t="s">
        <v>4</v>
      </c>
      <c r="H25" s="11" t="s">
        <v>5</v>
      </c>
      <c r="I25" s="11" t="s">
        <v>6</v>
      </c>
      <c r="J25" s="11" t="s">
        <v>7</v>
      </c>
      <c r="K25" s="11" t="s">
        <v>8</v>
      </c>
      <c r="L25" s="11" t="s">
        <v>9</v>
      </c>
      <c r="M25" s="11" t="s">
        <v>10</v>
      </c>
      <c r="N25" s="6" t="s">
        <v>11</v>
      </c>
      <c r="O25" s="1" t="s">
        <v>12</v>
      </c>
      <c r="P25" s="20" t="s">
        <v>13</v>
      </c>
      <c r="Q25" s="13"/>
    </row>
    <row r="26" customFormat="false" ht="106.8" hidden="false" customHeight="true" outlineLevel="0" collapsed="false">
      <c r="A26" s="19"/>
      <c r="B26" s="17"/>
      <c r="H26" s="1" t="n">
        <v>24</v>
      </c>
      <c r="I26" s="1" t="n">
        <v>30</v>
      </c>
      <c r="K26" s="1" t="n">
        <v>70000</v>
      </c>
      <c r="L26" s="1" t="n">
        <v>10</v>
      </c>
      <c r="N26" s="2" t="n">
        <f aca="false">(I26^4 -H26^4)/12</f>
        <v>39852</v>
      </c>
      <c r="O26" s="1" t="n">
        <v>390</v>
      </c>
      <c r="P26" s="3" t="n">
        <f aca="false">(L26*O26^3)/(48*K26*N26)</f>
        <v>0.00443000709769002</v>
      </c>
      <c r="Q26" s="29" t="s">
        <v>14</v>
      </c>
    </row>
    <row r="27" customFormat="false" ht="106.8" hidden="false" customHeight="true" outlineLevel="0" collapsed="false">
      <c r="A27" s="30"/>
      <c r="B27" s="21"/>
      <c r="K27" s="1" t="n">
        <v>200000</v>
      </c>
      <c r="P27" s="3" t="e">
        <f aca="false">(L27*O27^3)/(48*K27*N27)</f>
        <v>#DIV/0!</v>
      </c>
      <c r="Q27" s="18"/>
    </row>
    <row r="28" customFormat="false" ht="106.8" hidden="false" customHeight="true" outlineLevel="0" collapsed="false">
      <c r="A28" s="30"/>
      <c r="B28" s="21"/>
      <c r="K28" s="1" t="n">
        <v>200000</v>
      </c>
      <c r="P28" s="3" t="e">
        <f aca="false">(L28*O28^3)/(48*K28*N28)</f>
        <v>#DIV/0!</v>
      </c>
      <c r="Q28" s="18"/>
    </row>
    <row r="29" customFormat="false" ht="106.8" hidden="false" customHeight="true" outlineLevel="0" collapsed="false">
      <c r="A29" s="19"/>
      <c r="B29" s="17"/>
      <c r="K29" s="1" t="n">
        <v>200000</v>
      </c>
      <c r="P29" s="3" t="e">
        <f aca="false">(L29*O29^3)/(48*K29*N29)</f>
        <v>#DIV/0!</v>
      </c>
      <c r="Q29" s="18"/>
    </row>
    <row r="30" s="14" customFormat="true" ht="106.8" hidden="false" customHeight="true" outlineLevel="0" collapsed="false">
      <c r="A30" s="27"/>
      <c r="B30" s="27"/>
      <c r="C30" s="11" t="s">
        <v>0</v>
      </c>
      <c r="D30" s="11" t="s">
        <v>1</v>
      </c>
      <c r="E30" s="11" t="s">
        <v>2</v>
      </c>
      <c r="F30" s="11" t="s">
        <v>3</v>
      </c>
      <c r="G30" s="11" t="s">
        <v>4</v>
      </c>
      <c r="H30" s="11" t="s">
        <v>5</v>
      </c>
      <c r="I30" s="11" t="s">
        <v>6</v>
      </c>
      <c r="J30" s="11" t="s">
        <v>7</v>
      </c>
      <c r="K30" s="11" t="s">
        <v>8</v>
      </c>
      <c r="L30" s="11" t="s">
        <v>9</v>
      </c>
      <c r="M30" s="11" t="s">
        <v>10</v>
      </c>
      <c r="N30" s="6" t="s">
        <v>11</v>
      </c>
      <c r="O30" s="1" t="s">
        <v>12</v>
      </c>
      <c r="P30" s="20" t="s">
        <v>13</v>
      </c>
      <c r="Q30" s="13"/>
    </row>
    <row r="31" customFormat="false" ht="106.8" hidden="false" customHeight="true" outlineLevel="0" collapsed="false">
      <c r="A31" s="30"/>
      <c r="B31" s="21"/>
      <c r="C31" s="1" t="n">
        <v>200</v>
      </c>
      <c r="H31" s="1" t="n">
        <v>40</v>
      </c>
      <c r="K31" s="1" t="n">
        <v>70000</v>
      </c>
      <c r="L31" s="1" t="n">
        <v>1000</v>
      </c>
      <c r="N31" s="2" t="n">
        <f aca="false">(C31*H31^3)/12</f>
        <v>1066666.66666667</v>
      </c>
      <c r="O31" s="1" t="n">
        <v>500</v>
      </c>
      <c r="P31" s="3" t="n">
        <f aca="false">(L31*O31^3)/(48*K31*N31)</f>
        <v>0.0348772321428571</v>
      </c>
      <c r="Q31" s="18"/>
    </row>
    <row r="32" customFormat="false" ht="96" hidden="false" customHeight="true" outlineLevel="0" collapsed="false">
      <c r="A32" s="30"/>
      <c r="B32" s="21"/>
      <c r="P32" s="3" t="e">
        <f aca="false">(L32*O32^3)/(48*K32*N32)</f>
        <v>#DIV/0!</v>
      </c>
      <c r="Q32" s="18"/>
    </row>
    <row r="33" customFormat="false" ht="100.8" hidden="false" customHeight="true" outlineLevel="0" collapsed="false">
      <c r="A33" s="30"/>
      <c r="B33" s="21"/>
      <c r="P33" s="3" t="e">
        <f aca="false">(L33*O33^3)/(48*K33*N33)</f>
        <v>#DIV/0!</v>
      </c>
      <c r="Q33" s="18"/>
    </row>
    <row r="34" s="14" customFormat="true" ht="106.8" hidden="false" customHeight="true" outlineLevel="0" collapsed="false">
      <c r="A34" s="27"/>
      <c r="B34" s="27"/>
      <c r="C34" s="11" t="s">
        <v>0</v>
      </c>
      <c r="D34" s="11" t="s">
        <v>1</v>
      </c>
      <c r="E34" s="11" t="s">
        <v>2</v>
      </c>
      <c r="F34" s="11" t="s">
        <v>3</v>
      </c>
      <c r="G34" s="11" t="s">
        <v>4</v>
      </c>
      <c r="H34" s="11" t="s">
        <v>5</v>
      </c>
      <c r="I34" s="11" t="s">
        <v>6</v>
      </c>
      <c r="J34" s="11" t="s">
        <v>7</v>
      </c>
      <c r="K34" s="11" t="s">
        <v>8</v>
      </c>
      <c r="L34" s="11" t="s">
        <v>9</v>
      </c>
      <c r="M34" s="11" t="s">
        <v>10</v>
      </c>
      <c r="N34" s="6" t="s">
        <v>11</v>
      </c>
      <c r="O34" s="1" t="s">
        <v>12</v>
      </c>
      <c r="P34" s="20" t="s">
        <v>13</v>
      </c>
      <c r="Q34" s="13"/>
    </row>
    <row r="35" customFormat="false" ht="291.6" hidden="false" customHeight="true" outlineLevel="0" collapsed="false">
      <c r="A35" s="19"/>
      <c r="B35" s="17"/>
      <c r="P35" s="3" t="e">
        <f aca="false">(L35*O35^3)/(48*K35*N35)</f>
        <v>#DIV/0!</v>
      </c>
      <c r="Q35" s="18"/>
    </row>
    <row r="36" s="14" customFormat="true" ht="96.6" hidden="false" customHeight="true" outlineLevel="0" collapsed="false">
      <c r="B36" s="27"/>
      <c r="C36" s="11" t="s">
        <v>0</v>
      </c>
      <c r="D36" s="11" t="s">
        <v>1</v>
      </c>
      <c r="E36" s="11" t="s">
        <v>2</v>
      </c>
      <c r="F36" s="11" t="s">
        <v>3</v>
      </c>
      <c r="G36" s="11" t="s">
        <v>4</v>
      </c>
      <c r="H36" s="11" t="s">
        <v>5</v>
      </c>
      <c r="I36" s="11" t="s">
        <v>6</v>
      </c>
      <c r="J36" s="11" t="s">
        <v>7</v>
      </c>
      <c r="K36" s="11" t="s">
        <v>8</v>
      </c>
      <c r="L36" s="11" t="s">
        <v>9</v>
      </c>
      <c r="M36" s="11" t="s">
        <v>10</v>
      </c>
      <c r="N36" s="6" t="s">
        <v>11</v>
      </c>
      <c r="O36" s="1" t="s">
        <v>12</v>
      </c>
      <c r="P36" s="20" t="s">
        <v>13</v>
      </c>
      <c r="Q36" s="13"/>
    </row>
    <row r="37" customFormat="false" ht="90.6" hidden="false" customHeight="true" outlineLevel="0" collapsed="false">
      <c r="A37" s="15"/>
      <c r="B37" s="4"/>
    </row>
    <row r="38" customFormat="false" ht="90.6" hidden="false" customHeight="true" outlineLevel="0" collapsed="false">
      <c r="A38" s="17"/>
      <c r="B38" s="17"/>
      <c r="Q38" s="18"/>
    </row>
    <row r="39" customFormat="false" ht="90.6" hidden="false" customHeight="true" outlineLevel="0" collapsed="false">
      <c r="A39" s="15"/>
      <c r="B39" s="19"/>
      <c r="Q39" s="18"/>
    </row>
    <row r="40" customFormat="false" ht="110.4" hidden="false" customHeight="true" outlineLevel="0" collapsed="false">
      <c r="A40" s="17"/>
      <c r="B40" s="17"/>
      <c r="Q40" s="18"/>
    </row>
    <row r="41" s="14" customFormat="true" ht="96.6" hidden="false" customHeight="true" outlineLevel="0" collapsed="false">
      <c r="B41" s="27"/>
      <c r="C41" s="11" t="s">
        <v>0</v>
      </c>
      <c r="D41" s="11" t="s">
        <v>1</v>
      </c>
      <c r="E41" s="11" t="s">
        <v>2</v>
      </c>
      <c r="F41" s="11" t="s">
        <v>3</v>
      </c>
      <c r="G41" s="11" t="s">
        <v>4</v>
      </c>
      <c r="H41" s="11" t="s">
        <v>5</v>
      </c>
      <c r="I41" s="11" t="s">
        <v>6</v>
      </c>
      <c r="J41" s="11" t="s">
        <v>7</v>
      </c>
      <c r="K41" s="11" t="s">
        <v>8</v>
      </c>
      <c r="L41" s="11" t="s">
        <v>9</v>
      </c>
      <c r="M41" s="11" t="s">
        <v>10</v>
      </c>
      <c r="N41" s="6" t="s">
        <v>11</v>
      </c>
      <c r="O41" s="1" t="s">
        <v>12</v>
      </c>
      <c r="P41" s="20" t="s">
        <v>13</v>
      </c>
      <c r="Q41" s="13"/>
    </row>
    <row r="42" customFormat="false" ht="90.6" hidden="false" customHeight="true" outlineLevel="0" collapsed="false">
      <c r="A42" s="17"/>
      <c r="B42" s="17"/>
      <c r="Q42" s="18"/>
    </row>
    <row r="43" customFormat="false" ht="101.4" hidden="false" customHeight="true" outlineLevel="0" collapsed="false">
      <c r="A43" s="21"/>
      <c r="B43" s="21"/>
      <c r="Q43" s="18"/>
    </row>
    <row r="44" customFormat="false" ht="90.6" hidden="false" customHeight="true" outlineLevel="0" collapsed="false">
      <c r="A44" s="21"/>
      <c r="B44" s="21"/>
      <c r="Q44" s="18"/>
    </row>
    <row r="45" customFormat="false" ht="108" hidden="false" customHeight="true" outlineLevel="0" collapsed="false">
      <c r="A45" s="17"/>
      <c r="B45" s="17"/>
      <c r="Q45" s="18"/>
    </row>
    <row r="46" s="14" customFormat="true" ht="96.6" hidden="false" customHeight="true" outlineLevel="0" collapsed="false">
      <c r="B46" s="27"/>
      <c r="C46" s="11" t="s">
        <v>0</v>
      </c>
      <c r="D46" s="11" t="s">
        <v>1</v>
      </c>
      <c r="E46" s="11" t="s">
        <v>2</v>
      </c>
      <c r="F46" s="11" t="s">
        <v>3</v>
      </c>
      <c r="G46" s="11" t="s">
        <v>4</v>
      </c>
      <c r="H46" s="11" t="s">
        <v>5</v>
      </c>
      <c r="I46" s="11" t="s">
        <v>6</v>
      </c>
      <c r="J46" s="11" t="s">
        <v>7</v>
      </c>
      <c r="K46" s="11" t="s">
        <v>8</v>
      </c>
      <c r="L46" s="11" t="s">
        <v>9</v>
      </c>
      <c r="M46" s="11" t="s">
        <v>10</v>
      </c>
      <c r="N46" s="6" t="s">
        <v>11</v>
      </c>
      <c r="O46" s="1" t="s">
        <v>12</v>
      </c>
      <c r="P46" s="20" t="s">
        <v>13</v>
      </c>
      <c r="Q46" s="13"/>
    </row>
    <row r="47" customFormat="false" ht="90.6" hidden="false" customHeight="true" outlineLevel="0" collapsed="false">
      <c r="A47" s="21"/>
      <c r="B47" s="21"/>
      <c r="Q47" s="18"/>
    </row>
    <row r="48" customFormat="false" ht="90.6" hidden="false" customHeight="true" outlineLevel="0" collapsed="false">
      <c r="A48" s="21"/>
      <c r="B48" s="21"/>
      <c r="Q48" s="18"/>
    </row>
    <row r="49" customFormat="false" ht="90.6" hidden="false" customHeight="true" outlineLevel="0" collapsed="false">
      <c r="A49" s="21"/>
      <c r="B49" s="21"/>
      <c r="Q49" s="18"/>
    </row>
    <row r="50" s="14" customFormat="true" ht="96.6" hidden="false" customHeight="true" outlineLevel="0" collapsed="false">
      <c r="B50" s="27"/>
      <c r="C50" s="11" t="s">
        <v>0</v>
      </c>
      <c r="D50" s="11" t="s">
        <v>1</v>
      </c>
      <c r="E50" s="11" t="s">
        <v>2</v>
      </c>
      <c r="F50" s="11" t="s">
        <v>3</v>
      </c>
      <c r="G50" s="11" t="s">
        <v>4</v>
      </c>
      <c r="H50" s="11" t="s">
        <v>5</v>
      </c>
      <c r="I50" s="11" t="s">
        <v>6</v>
      </c>
      <c r="J50" s="11" t="s">
        <v>7</v>
      </c>
      <c r="K50" s="11" t="s">
        <v>8</v>
      </c>
      <c r="L50" s="11" t="s">
        <v>9</v>
      </c>
      <c r="M50" s="11" t="s">
        <v>10</v>
      </c>
      <c r="N50" s="6" t="s">
        <v>11</v>
      </c>
      <c r="O50" s="1" t="s">
        <v>12</v>
      </c>
      <c r="P50" s="20" t="s">
        <v>13</v>
      </c>
      <c r="Q50" s="13"/>
    </row>
    <row r="51" customFormat="false" ht="275.4" hidden="false" customHeight="true" outlineLevel="0" collapsed="false">
      <c r="A51" s="17"/>
      <c r="B51" s="17"/>
      <c r="Q51" s="18"/>
    </row>
    <row r="52" s="14" customFormat="true" ht="94.8" hidden="false" customHeight="true" outlineLevel="0" collapsed="false">
      <c r="A52" s="31"/>
      <c r="B52" s="32"/>
      <c r="C52" s="11" t="s">
        <v>0</v>
      </c>
      <c r="D52" s="11" t="s">
        <v>1</v>
      </c>
      <c r="E52" s="11" t="s">
        <v>2</v>
      </c>
      <c r="F52" s="11" t="s">
        <v>3</v>
      </c>
      <c r="G52" s="11" t="s">
        <v>4</v>
      </c>
      <c r="H52" s="11" t="s">
        <v>5</v>
      </c>
      <c r="I52" s="11" t="s">
        <v>6</v>
      </c>
      <c r="J52" s="11" t="s">
        <v>7</v>
      </c>
      <c r="K52" s="11" t="s">
        <v>8</v>
      </c>
      <c r="L52" s="11" t="s">
        <v>9</v>
      </c>
      <c r="M52" s="11" t="s">
        <v>10</v>
      </c>
      <c r="N52" s="6" t="s">
        <v>11</v>
      </c>
      <c r="O52" s="1" t="s">
        <v>12</v>
      </c>
      <c r="P52" s="20" t="s">
        <v>13</v>
      </c>
      <c r="Q52" s="18"/>
    </row>
    <row r="53" customFormat="false" ht="82.2" hidden="false" customHeight="true" outlineLevel="0" collapsed="false">
      <c r="A53" s="4"/>
      <c r="B53" s="4"/>
      <c r="G53" s="1" t="n">
        <v>16</v>
      </c>
      <c r="J53" s="1" t="n">
        <v>100</v>
      </c>
      <c r="K53" s="1" t="n">
        <v>200000</v>
      </c>
      <c r="L53" s="1" t="n">
        <v>5</v>
      </c>
      <c r="N53" s="2" t="n">
        <f aca="false">(3.14*G53^4)/64</f>
        <v>3215.36</v>
      </c>
      <c r="O53" s="1" t="n">
        <v>390</v>
      </c>
      <c r="P53" s="33" t="n">
        <f aca="false">(L53*J53^2)*(3*O53-4*J53)/(6*K53*N53)</f>
        <v>0.00997814656316348</v>
      </c>
      <c r="Q53" s="34" t="s">
        <v>15</v>
      </c>
    </row>
    <row r="54" customFormat="false" ht="82.2" hidden="false" customHeight="true" outlineLevel="0" collapsed="false">
      <c r="A54" s="4"/>
      <c r="B54" s="4"/>
      <c r="N54" s="2" t="n">
        <f aca="false">3.14*(G54^4 - F54^4)/64</f>
        <v>0</v>
      </c>
      <c r="Q54" s="4" t="n">
        <f aca="false">(3*O53 - 4*J53)*L53*J53^2</f>
        <v>38500000</v>
      </c>
    </row>
    <row r="55" customFormat="false" ht="82.2" hidden="false" customHeight="true" outlineLevel="0" collapsed="false">
      <c r="A55" s="19"/>
      <c r="B55" s="17"/>
      <c r="N55" s="2" t="n">
        <f aca="false">(H55^4)/12</f>
        <v>0</v>
      </c>
      <c r="Q55" s="18" t="n">
        <f aca="false">6*K53*N53</f>
        <v>3858432000</v>
      </c>
    </row>
    <row r="56" customFormat="false" ht="108.6" hidden="false" customHeight="true" outlineLevel="0" collapsed="false">
      <c r="A56" s="4"/>
      <c r="B56" s="19"/>
      <c r="N56" s="2" t="n">
        <f aca="false">H56^4/12</f>
        <v>0</v>
      </c>
      <c r="Q56" s="18" t="n">
        <f aca="false">Q54/Q55</f>
        <v>0.00997814656316348</v>
      </c>
    </row>
    <row r="57" customFormat="false" ht="82.2" hidden="false" customHeight="true" outlineLevel="0" collapsed="false">
      <c r="A57" s="19"/>
      <c r="B57" s="17"/>
      <c r="Q57" s="18"/>
    </row>
    <row r="58" customFormat="false" ht="94.2" hidden="false" customHeight="true" outlineLevel="0" collapsed="false">
      <c r="A58" s="19"/>
      <c r="B58" s="17"/>
      <c r="Q58" s="18"/>
    </row>
    <row r="59" customFormat="false" ht="82.2" hidden="false" customHeight="true" outlineLevel="0" collapsed="false">
      <c r="A59" s="30"/>
      <c r="B59" s="21"/>
      <c r="Q59" s="18"/>
    </row>
    <row r="60" customFormat="false" ht="82.2" hidden="false" customHeight="true" outlineLevel="0" collapsed="false">
      <c r="A60" s="30"/>
      <c r="B60" s="21"/>
      <c r="Q60" s="18"/>
    </row>
    <row r="61" customFormat="false" ht="82.2" hidden="false" customHeight="true" outlineLevel="0" collapsed="false">
      <c r="A61" s="19"/>
      <c r="B61" s="17"/>
      <c r="Q61" s="18"/>
    </row>
    <row r="62" customFormat="false" ht="82.2" hidden="false" customHeight="true" outlineLevel="0" collapsed="false">
      <c r="A62" s="30"/>
      <c r="B62" s="21"/>
      <c r="Q62" s="18"/>
    </row>
    <row r="63" customFormat="false" ht="82.2" hidden="false" customHeight="true" outlineLevel="0" collapsed="false">
      <c r="A63" s="30"/>
      <c r="B63" s="21"/>
      <c r="Q63" s="18"/>
    </row>
    <row r="64" customFormat="false" ht="267.6" hidden="false" customHeight="true" outlineLevel="0" collapsed="false">
      <c r="A64" s="30"/>
      <c r="B64" s="21"/>
      <c r="Q64" s="18"/>
    </row>
    <row r="65" s="14" customFormat="true" ht="84.6" hidden="false" customHeight="true" outlineLevel="0" collapsed="false">
      <c r="A65" s="31"/>
      <c r="B65" s="3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  <c r="O65" s="1"/>
      <c r="P65" s="3"/>
      <c r="Q65" s="18"/>
    </row>
    <row r="66" customFormat="false" ht="96.6" hidden="false" customHeight="true" outlineLevel="0" collapsed="false">
      <c r="A66" s="19"/>
      <c r="B66" s="17"/>
      <c r="Q66" s="18"/>
    </row>
    <row r="67" customFormat="false" ht="82.2" hidden="false" customHeight="true" outlineLevel="0" collapsed="false">
      <c r="A67" s="4"/>
      <c r="B67" s="4"/>
    </row>
    <row r="68" customFormat="false" ht="82.2" hidden="false" customHeight="true" outlineLevel="0" collapsed="false">
      <c r="A68" s="19"/>
      <c r="B68" s="17"/>
      <c r="Q68" s="18"/>
    </row>
    <row r="69" customFormat="false" ht="111.6" hidden="false" customHeight="true" outlineLevel="0" collapsed="false">
      <c r="A69" s="4"/>
      <c r="B69" s="19"/>
      <c r="Q69" s="18"/>
    </row>
    <row r="70" customFormat="false" ht="82.2" hidden="false" customHeight="true" outlineLevel="0" collapsed="false">
      <c r="A70" s="19"/>
      <c r="B70" s="17"/>
      <c r="Q70" s="18"/>
    </row>
    <row r="71" customFormat="false" ht="100.8" hidden="false" customHeight="true" outlineLevel="0" collapsed="false">
      <c r="A71" s="19"/>
      <c r="B71" s="17"/>
      <c r="Q71" s="18"/>
    </row>
    <row r="72" customFormat="false" ht="82.2" hidden="false" customHeight="true" outlineLevel="0" collapsed="false">
      <c r="A72" s="30"/>
      <c r="B72" s="21"/>
      <c r="Q72" s="18"/>
    </row>
    <row r="73" customFormat="false" ht="82.2" hidden="false" customHeight="true" outlineLevel="0" collapsed="false">
      <c r="A73" s="30"/>
      <c r="B73" s="21"/>
      <c r="Q73" s="18"/>
    </row>
    <row r="74" customFormat="false" ht="82.2" hidden="false" customHeight="true" outlineLevel="0" collapsed="false">
      <c r="A74" s="19"/>
      <c r="B74" s="17"/>
      <c r="Q74" s="18"/>
    </row>
    <row r="75" customFormat="false" ht="82.2" hidden="false" customHeight="true" outlineLevel="0" collapsed="false">
      <c r="A75" s="30"/>
      <c r="B75" s="21"/>
      <c r="Q75" s="18"/>
    </row>
    <row r="76" customFormat="false" ht="82.2" hidden="false" customHeight="true" outlineLevel="0" collapsed="false">
      <c r="A76" s="30"/>
      <c r="B76" s="21"/>
      <c r="Q76" s="18"/>
    </row>
    <row r="77" customFormat="false" ht="271.2" hidden="false" customHeight="true" outlineLevel="0" collapsed="false">
      <c r="A77" s="30"/>
      <c r="B77" s="21"/>
      <c r="Q77" s="18"/>
    </row>
    <row r="78" s="14" customFormat="true" ht="101.4" hidden="false" customHeight="true" outlineLevel="0" collapsed="false">
      <c r="A78" s="31"/>
      <c r="B78" s="3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  <c r="O78" s="1"/>
      <c r="P78" s="3"/>
      <c r="Q78" s="18"/>
    </row>
    <row r="79" customFormat="false" ht="96.6" hidden="false" customHeight="true" outlineLevel="0" collapsed="false">
      <c r="A79" s="30"/>
      <c r="B79" s="21"/>
      <c r="G79" s="1" t="n">
        <v>20</v>
      </c>
      <c r="K79" s="1" t="n">
        <v>200000</v>
      </c>
      <c r="L79" s="1" t="n">
        <v>10</v>
      </c>
      <c r="Q79" s="18"/>
    </row>
    <row r="80" customFormat="false" ht="90.6" hidden="false" customHeight="true" outlineLevel="0" collapsed="false">
      <c r="A80" s="15"/>
      <c r="B80" s="4"/>
    </row>
    <row r="81" customFormat="false" ht="90.6" hidden="false" customHeight="true" outlineLevel="0" collapsed="false">
      <c r="A81" s="17"/>
      <c r="B81" s="17"/>
      <c r="Q81" s="18"/>
    </row>
    <row r="82" customFormat="false" ht="90.6" hidden="false" customHeight="true" outlineLevel="0" collapsed="false">
      <c r="A82" s="15"/>
      <c r="B82" s="19"/>
      <c r="Q82" s="18"/>
    </row>
    <row r="83" customFormat="false" ht="110.4" hidden="false" customHeight="true" outlineLevel="0" collapsed="false">
      <c r="A83" s="17"/>
      <c r="B83" s="17"/>
      <c r="Q83" s="18"/>
    </row>
    <row r="84" customFormat="false" ht="90.6" hidden="false" customHeight="true" outlineLevel="0" collapsed="false">
      <c r="A84" s="17"/>
      <c r="B84" s="17"/>
      <c r="Q84" s="18"/>
    </row>
    <row r="85" customFormat="false" ht="101.4" hidden="false" customHeight="true" outlineLevel="0" collapsed="false">
      <c r="A85" s="21"/>
      <c r="B85" s="21"/>
      <c r="Q85" s="18"/>
    </row>
    <row r="86" customFormat="false" ht="90.6" hidden="false" customHeight="true" outlineLevel="0" collapsed="false">
      <c r="A86" s="21"/>
      <c r="B86" s="21"/>
      <c r="Q86" s="18"/>
    </row>
    <row r="87" customFormat="false" ht="108" hidden="false" customHeight="true" outlineLevel="0" collapsed="false">
      <c r="A87" s="17"/>
      <c r="B87" s="17"/>
      <c r="Q87" s="18"/>
    </row>
    <row r="88" customFormat="false" ht="90.6" hidden="false" customHeight="true" outlineLevel="0" collapsed="false">
      <c r="A88" s="21"/>
      <c r="B88" s="21"/>
      <c r="Q88" s="18"/>
    </row>
    <row r="89" customFormat="false" ht="90.6" hidden="false" customHeight="true" outlineLevel="0" collapsed="false">
      <c r="A89" s="21"/>
      <c r="B89" s="21"/>
      <c r="Q89" s="18"/>
    </row>
    <row r="90" customFormat="false" ht="90.6" hidden="false" customHeight="true" outlineLevel="0" collapsed="false">
      <c r="A90" s="21"/>
      <c r="B90" s="21"/>
      <c r="Q90" s="18"/>
    </row>
    <row r="91" s="14" customFormat="true" ht="99.6" hidden="false" customHeight="true" outlineLevel="0" collapsed="false">
      <c r="A91" s="32"/>
      <c r="B91" s="3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  <c r="O91" s="1"/>
      <c r="P91" s="3"/>
      <c r="Q91" s="18"/>
    </row>
    <row r="92" customFormat="false" ht="96.6" hidden="false" customHeight="true" outlineLevel="0" collapsed="false">
      <c r="A92" s="19"/>
      <c r="B92" s="17"/>
      <c r="G92" s="1" t="n">
        <v>20</v>
      </c>
      <c r="K92" s="1" t="n">
        <v>200000</v>
      </c>
      <c r="Q92" s="18"/>
    </row>
    <row r="93" customFormat="false" ht="90.6" hidden="false" customHeight="true" outlineLevel="0" collapsed="false">
      <c r="A93" s="15"/>
      <c r="B93" s="4"/>
    </row>
    <row r="94" customFormat="false" ht="90.6" hidden="false" customHeight="true" outlineLevel="0" collapsed="false">
      <c r="A94" s="17"/>
      <c r="B94" s="17"/>
      <c r="Q94" s="18"/>
    </row>
    <row r="95" customFormat="false" ht="105.6" hidden="false" customHeight="true" outlineLevel="0" collapsed="false">
      <c r="A95" s="15"/>
      <c r="B95" s="19"/>
      <c r="Q95" s="18"/>
    </row>
    <row r="96" customFormat="false" ht="110.4" hidden="false" customHeight="true" outlineLevel="0" collapsed="false">
      <c r="A96" s="17"/>
      <c r="B96" s="17"/>
      <c r="Q96" s="18"/>
    </row>
    <row r="97" customFormat="false" ht="90.6" hidden="false" customHeight="true" outlineLevel="0" collapsed="false">
      <c r="A97" s="17"/>
      <c r="B97" s="17"/>
      <c r="Q97" s="18"/>
    </row>
    <row r="98" customFormat="false" ht="101.4" hidden="false" customHeight="true" outlineLevel="0" collapsed="false">
      <c r="A98" s="21"/>
      <c r="B98" s="21"/>
      <c r="Q98" s="18"/>
    </row>
    <row r="99" customFormat="false" ht="90.6" hidden="false" customHeight="true" outlineLevel="0" collapsed="false">
      <c r="A99" s="21"/>
      <c r="B99" s="21"/>
      <c r="Q99" s="18"/>
    </row>
    <row r="100" customFormat="false" ht="108" hidden="false" customHeight="true" outlineLevel="0" collapsed="false">
      <c r="A100" s="17"/>
      <c r="B100" s="17"/>
      <c r="Q100" s="18"/>
    </row>
    <row r="101" customFormat="false" ht="90.6" hidden="false" customHeight="true" outlineLevel="0" collapsed="false">
      <c r="A101" s="21"/>
      <c r="B101" s="21"/>
      <c r="Q101" s="18"/>
    </row>
    <row r="102" customFormat="false" ht="90.6" hidden="false" customHeight="true" outlineLevel="0" collapsed="false">
      <c r="A102" s="21"/>
      <c r="B102" s="21"/>
      <c r="Q102" s="18"/>
    </row>
    <row r="103" customFormat="false" ht="270" hidden="false" customHeight="true" outlineLevel="0" collapsed="false">
      <c r="A103" s="21"/>
      <c r="B103" s="21"/>
      <c r="Q103" s="18"/>
    </row>
    <row r="104" s="14" customFormat="true" ht="84.6" hidden="false" customHeight="true" outlineLevel="0" collapsed="false">
      <c r="A104" s="32"/>
      <c r="B104" s="3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  <c r="O104" s="1"/>
      <c r="P104" s="3"/>
      <c r="Q104" s="18"/>
    </row>
    <row r="105" customFormat="false" ht="90.6" hidden="false" customHeight="true" outlineLevel="0" collapsed="false">
      <c r="A105" s="15"/>
      <c r="B105" s="4"/>
    </row>
    <row r="106" customFormat="false" ht="90.6" hidden="false" customHeight="true" outlineLevel="0" collapsed="false">
      <c r="A106" s="17"/>
      <c r="B106" s="17"/>
      <c r="Q106" s="18"/>
    </row>
    <row r="107" customFormat="false" ht="90.6" hidden="false" customHeight="true" outlineLevel="0" collapsed="false">
      <c r="A107" s="15"/>
      <c r="B107" s="19"/>
      <c r="Q107" s="18"/>
    </row>
    <row r="108" customFormat="false" ht="110.4" hidden="false" customHeight="true" outlineLevel="0" collapsed="false">
      <c r="A108" s="17"/>
      <c r="B108" s="17"/>
      <c r="Q108" s="18"/>
    </row>
    <row r="109" customFormat="false" ht="90.6" hidden="false" customHeight="true" outlineLevel="0" collapsed="false">
      <c r="A109" s="17"/>
      <c r="B109" s="17"/>
      <c r="Q109" s="18"/>
    </row>
    <row r="110" customFormat="false" ht="101.4" hidden="false" customHeight="true" outlineLevel="0" collapsed="false">
      <c r="A110" s="21"/>
      <c r="B110" s="21"/>
      <c r="Q110" s="18"/>
    </row>
    <row r="111" customFormat="false" ht="90.6" hidden="false" customHeight="true" outlineLevel="0" collapsed="false">
      <c r="A111" s="21"/>
      <c r="B111" s="21"/>
      <c r="Q111" s="18"/>
    </row>
    <row r="112" customFormat="false" ht="108" hidden="false" customHeight="true" outlineLevel="0" collapsed="false">
      <c r="A112" s="17"/>
      <c r="B112" s="17"/>
      <c r="Q112" s="18"/>
    </row>
    <row r="113" customFormat="false" ht="90.6" hidden="false" customHeight="true" outlineLevel="0" collapsed="false">
      <c r="A113" s="21"/>
      <c r="B113" s="21"/>
      <c r="Q113" s="18"/>
    </row>
    <row r="114" customFormat="false" ht="90.6" hidden="false" customHeight="true" outlineLevel="0" collapsed="false">
      <c r="A114" s="21"/>
      <c r="B114" s="21"/>
      <c r="Q114" s="18"/>
    </row>
    <row r="115" customFormat="false" ht="90.6" hidden="false" customHeight="true" outlineLevel="0" collapsed="false">
      <c r="A115" s="21"/>
      <c r="B115" s="21"/>
      <c r="Q115" s="18"/>
    </row>
    <row r="116" customFormat="false" ht="275.4" hidden="false" customHeight="true" outlineLevel="0" collapsed="false">
      <c r="A116" s="17"/>
      <c r="B116" s="17"/>
      <c r="Q116" s="1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453125" defaultRowHeight="13.8" zeroHeight="false" outlineLevelRow="0" outlineLevelCol="0"/>
  <cols>
    <col collapsed="false" customWidth="true" hidden="false" outlineLevel="0" max="64" min="1" style="0" width="8.5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14453125" defaultRowHeight="13.8" zeroHeight="false" outlineLevelRow="0" outlineLevelCol="0"/>
  <cols>
    <col collapsed="false" customWidth="true" hidden="false" outlineLevel="0" max="64" min="1" style="0" width="8.5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1911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2015-12-24T09:46:36Z</dcterms:created>
  <dc:creator>komp</dc:creator>
  <dc:description/>
  <dc:language>pl-PL</dc:language>
  <cp:lastModifiedBy/>
  <dcterms:modified xsi:type="dcterms:W3CDTF">2024-01-25T16:13:15Z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